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K:\CD - LGBA\Municipalities\03. Allocations\2026-27\"/>
    </mc:Choice>
  </mc:AlternateContent>
  <xr:revisionPtr revIDLastSave="0" documentId="8_{4EDC87DF-2BC3-4246-A9FB-1D74E1D6085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" sheetId="1" r:id="rId1"/>
    <sheet name="DC33" sheetId="2" r:id="rId2"/>
    <sheet name="DC34" sheetId="3" r:id="rId3"/>
    <sheet name="DC35" sheetId="4" r:id="rId4"/>
    <sheet name="DC36" sheetId="5" r:id="rId5"/>
    <sheet name="DC47" sheetId="6" r:id="rId6"/>
    <sheet name="LIM331" sheetId="7" r:id="rId7"/>
    <sheet name="LIM332" sheetId="8" r:id="rId8"/>
    <sheet name="LIM333" sheetId="9" r:id="rId9"/>
    <sheet name="LIM334" sheetId="10" r:id="rId10"/>
    <sheet name="LIM335" sheetId="11" r:id="rId11"/>
    <sheet name="LIM341" sheetId="12" r:id="rId12"/>
    <sheet name="LIM343" sheetId="13" r:id="rId13"/>
    <sheet name="LIM344" sheetId="14" r:id="rId14"/>
    <sheet name="LIM345" sheetId="15" r:id="rId15"/>
    <sheet name="LIM351" sheetId="16" r:id="rId16"/>
    <sheet name="LIM353" sheetId="17" r:id="rId17"/>
    <sheet name="LIM354" sheetId="18" r:id="rId18"/>
    <sheet name="LIM355" sheetId="19" r:id="rId19"/>
    <sheet name="LIM361" sheetId="20" r:id="rId20"/>
    <sheet name="LIM362" sheetId="21" r:id="rId21"/>
    <sheet name="LIM366" sheetId="22" r:id="rId22"/>
    <sheet name="LIM367" sheetId="23" r:id="rId23"/>
    <sheet name="LIM368" sheetId="24" r:id="rId24"/>
    <sheet name="LIM471" sheetId="25" r:id="rId25"/>
    <sheet name="LIM472" sheetId="26" r:id="rId26"/>
    <sheet name="LIM473" sheetId="27" r:id="rId27"/>
    <sheet name="LIM476" sheetId="28" r:id="rId28"/>
  </sheets>
  <definedNames>
    <definedName name="_xlnm.Print_Area" localSheetId="1">'DC33'!$A$1:$H$180</definedName>
    <definedName name="_xlnm.Print_Area" localSheetId="2">'DC34'!$A$1:$H$180</definedName>
    <definedName name="_xlnm.Print_Area" localSheetId="3">'DC35'!$A$1:$H$180</definedName>
    <definedName name="_xlnm.Print_Area" localSheetId="4">'DC36'!$A$1:$H$180</definedName>
    <definedName name="_xlnm.Print_Area" localSheetId="5">'DC47'!$A$1:$H$180</definedName>
    <definedName name="_xlnm.Print_Area" localSheetId="6">'LIM331'!$A$1:$H$180</definedName>
    <definedName name="_xlnm.Print_Area" localSheetId="7">'LIM332'!$A$1:$H$180</definedName>
    <definedName name="_xlnm.Print_Area" localSheetId="8">'LIM333'!$A$1:$H$180</definedName>
    <definedName name="_xlnm.Print_Area" localSheetId="9">'LIM334'!$A$1:$H$180</definedName>
    <definedName name="_xlnm.Print_Area" localSheetId="10">'LIM335'!$A$1:$H$180</definedName>
    <definedName name="_xlnm.Print_Area" localSheetId="11">'LIM341'!$A$1:$H$180</definedName>
    <definedName name="_xlnm.Print_Area" localSheetId="12">'LIM343'!$A$1:$H$180</definedName>
    <definedName name="_xlnm.Print_Area" localSheetId="13">'LIM344'!$A$1:$H$180</definedName>
    <definedName name="_xlnm.Print_Area" localSheetId="14">'LIM345'!$A$1:$H$180</definedName>
    <definedName name="_xlnm.Print_Area" localSheetId="15">'LIM351'!$A$1:$H$180</definedName>
    <definedName name="_xlnm.Print_Area" localSheetId="16">'LIM353'!$A$1:$H$180</definedName>
    <definedName name="_xlnm.Print_Area" localSheetId="17">'LIM354'!$A$1:$H$180</definedName>
    <definedName name="_xlnm.Print_Area" localSheetId="18">'LIM355'!$A$1:$H$180</definedName>
    <definedName name="_xlnm.Print_Area" localSheetId="19">'LIM361'!$A$1:$H$180</definedName>
    <definedName name="_xlnm.Print_Area" localSheetId="20">'LIM362'!$A$1:$H$180</definedName>
    <definedName name="_xlnm.Print_Area" localSheetId="21">'LIM366'!$A$1:$H$180</definedName>
    <definedName name="_xlnm.Print_Area" localSheetId="22">'LIM367'!$A$1:$H$180</definedName>
    <definedName name="_xlnm.Print_Area" localSheetId="23">'LIM368'!$A$1:$H$180</definedName>
    <definedName name="_xlnm.Print_Area" localSheetId="24">'LIM471'!$A$1:$H$180</definedName>
    <definedName name="_xlnm.Print_Area" localSheetId="25">'LIM472'!$A$1:$H$180</definedName>
    <definedName name="_xlnm.Print_Area" localSheetId="26">'LIM473'!$A$1:$H$180</definedName>
    <definedName name="_xlnm.Print_Area" localSheetId="27">'LIM476'!$A$1:$H$180</definedName>
    <definedName name="_xlnm.Print_Area" localSheetId="0">Summary!$A$1:$H$180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4" i="2" l="1"/>
  <c r="G114" i="2"/>
  <c r="F114" i="2"/>
  <c r="H108" i="2"/>
  <c r="G108" i="2"/>
  <c r="F108" i="2"/>
  <c r="H102" i="2"/>
  <c r="G102" i="2"/>
  <c r="F102" i="2"/>
  <c r="H96" i="2"/>
  <c r="G96" i="2"/>
  <c r="F96" i="2"/>
  <c r="H90" i="2"/>
  <c r="G90" i="2"/>
  <c r="F90" i="2"/>
  <c r="H84" i="2"/>
  <c r="G84" i="2"/>
  <c r="F84" i="2"/>
  <c r="H78" i="2"/>
  <c r="G78" i="2"/>
  <c r="F78" i="2"/>
  <c r="H72" i="2"/>
  <c r="G72" i="2"/>
  <c r="F72" i="2"/>
  <c r="H66" i="2"/>
  <c r="G66" i="2"/>
  <c r="F66" i="2"/>
  <c r="H60" i="2"/>
  <c r="G60" i="2"/>
  <c r="F60" i="2"/>
  <c r="H54" i="2"/>
  <c r="G54" i="2"/>
  <c r="F54" i="2"/>
  <c r="H48" i="2"/>
  <c r="G48" i="2"/>
  <c r="F48" i="2"/>
  <c r="H114" i="3"/>
  <c r="G114" i="3"/>
  <c r="F114" i="3"/>
  <c r="H108" i="3"/>
  <c r="G108" i="3"/>
  <c r="F108" i="3"/>
  <c r="H102" i="3"/>
  <c r="G102" i="3"/>
  <c r="F102" i="3"/>
  <c r="H96" i="3"/>
  <c r="G96" i="3"/>
  <c r="F96" i="3"/>
  <c r="H90" i="3"/>
  <c r="G90" i="3"/>
  <c r="F90" i="3"/>
  <c r="H84" i="3"/>
  <c r="G84" i="3"/>
  <c r="F84" i="3"/>
  <c r="H78" i="3"/>
  <c r="G78" i="3"/>
  <c r="F78" i="3"/>
  <c r="H72" i="3"/>
  <c r="G72" i="3"/>
  <c r="F72" i="3"/>
  <c r="H66" i="3"/>
  <c r="G66" i="3"/>
  <c r="F66" i="3"/>
  <c r="H60" i="3"/>
  <c r="G60" i="3"/>
  <c r="F60" i="3"/>
  <c r="H54" i="3"/>
  <c r="G54" i="3"/>
  <c r="F54" i="3"/>
  <c r="H48" i="3"/>
  <c r="G48" i="3"/>
  <c r="F48" i="3"/>
  <c r="H114" i="4"/>
  <c r="G114" i="4"/>
  <c r="F114" i="4"/>
  <c r="H108" i="4"/>
  <c r="G108" i="4"/>
  <c r="F108" i="4"/>
  <c r="H102" i="4"/>
  <c r="G102" i="4"/>
  <c r="F102" i="4"/>
  <c r="H96" i="4"/>
  <c r="G96" i="4"/>
  <c r="F96" i="4"/>
  <c r="H90" i="4"/>
  <c r="G90" i="4"/>
  <c r="F90" i="4"/>
  <c r="H84" i="4"/>
  <c r="G84" i="4"/>
  <c r="F84" i="4"/>
  <c r="H78" i="4"/>
  <c r="G78" i="4"/>
  <c r="F78" i="4"/>
  <c r="H72" i="4"/>
  <c r="G72" i="4"/>
  <c r="F72" i="4"/>
  <c r="H66" i="4"/>
  <c r="G66" i="4"/>
  <c r="F66" i="4"/>
  <c r="H60" i="4"/>
  <c r="G60" i="4"/>
  <c r="F60" i="4"/>
  <c r="H54" i="4"/>
  <c r="G54" i="4"/>
  <c r="F54" i="4"/>
  <c r="H48" i="4"/>
  <c r="G48" i="4"/>
  <c r="F48" i="4"/>
  <c r="H114" i="5"/>
  <c r="G114" i="5"/>
  <c r="F114" i="5"/>
  <c r="H108" i="5"/>
  <c r="G108" i="5"/>
  <c r="F108" i="5"/>
  <c r="H102" i="5"/>
  <c r="G102" i="5"/>
  <c r="F102" i="5"/>
  <c r="H96" i="5"/>
  <c r="G96" i="5"/>
  <c r="F96" i="5"/>
  <c r="H90" i="5"/>
  <c r="G90" i="5"/>
  <c r="F90" i="5"/>
  <c r="H84" i="5"/>
  <c r="G84" i="5"/>
  <c r="F84" i="5"/>
  <c r="H78" i="5"/>
  <c r="G78" i="5"/>
  <c r="F78" i="5"/>
  <c r="H72" i="5"/>
  <c r="G72" i="5"/>
  <c r="F72" i="5"/>
  <c r="H66" i="5"/>
  <c r="G66" i="5"/>
  <c r="F66" i="5"/>
  <c r="H60" i="5"/>
  <c r="G60" i="5"/>
  <c r="F60" i="5"/>
  <c r="H54" i="5"/>
  <c r="G54" i="5"/>
  <c r="F54" i="5"/>
  <c r="H48" i="5"/>
  <c r="G48" i="5"/>
  <c r="F48" i="5"/>
  <c r="F46" i="5" s="1"/>
  <c r="F119" i="5" s="1"/>
  <c r="H114" i="6"/>
  <c r="G114" i="6"/>
  <c r="F114" i="6"/>
  <c r="H108" i="6"/>
  <c r="G108" i="6"/>
  <c r="F108" i="6"/>
  <c r="H102" i="6"/>
  <c r="G102" i="6"/>
  <c r="F102" i="6"/>
  <c r="H96" i="6"/>
  <c r="G96" i="6"/>
  <c r="F96" i="6"/>
  <c r="H90" i="6"/>
  <c r="G90" i="6"/>
  <c r="F90" i="6"/>
  <c r="H84" i="6"/>
  <c r="G84" i="6"/>
  <c r="F84" i="6"/>
  <c r="H78" i="6"/>
  <c r="G78" i="6"/>
  <c r="F78" i="6"/>
  <c r="H72" i="6"/>
  <c r="G72" i="6"/>
  <c r="F72" i="6"/>
  <c r="H66" i="6"/>
  <c r="G66" i="6"/>
  <c r="F66" i="6"/>
  <c r="H60" i="6"/>
  <c r="G60" i="6"/>
  <c r="F60" i="6"/>
  <c r="H54" i="6"/>
  <c r="G54" i="6"/>
  <c r="F54" i="6"/>
  <c r="H48" i="6"/>
  <c r="G48" i="6"/>
  <c r="F48" i="6"/>
  <c r="H114" i="7"/>
  <c r="G114" i="7"/>
  <c r="F114" i="7"/>
  <c r="H108" i="7"/>
  <c r="G108" i="7"/>
  <c r="F108" i="7"/>
  <c r="H102" i="7"/>
  <c r="G102" i="7"/>
  <c r="F102" i="7"/>
  <c r="H96" i="7"/>
  <c r="G96" i="7"/>
  <c r="F96" i="7"/>
  <c r="H90" i="7"/>
  <c r="G90" i="7"/>
  <c r="F90" i="7"/>
  <c r="H84" i="7"/>
  <c r="G84" i="7"/>
  <c r="F84" i="7"/>
  <c r="H78" i="7"/>
  <c r="G78" i="7"/>
  <c r="F78" i="7"/>
  <c r="H72" i="7"/>
  <c r="G72" i="7"/>
  <c r="F72" i="7"/>
  <c r="H66" i="7"/>
  <c r="G66" i="7"/>
  <c r="F66" i="7"/>
  <c r="H60" i="7"/>
  <c r="G60" i="7"/>
  <c r="F60" i="7"/>
  <c r="H54" i="7"/>
  <c r="G54" i="7"/>
  <c r="F54" i="7"/>
  <c r="H48" i="7"/>
  <c r="G48" i="7"/>
  <c r="F48" i="7"/>
  <c r="H114" i="8"/>
  <c r="G114" i="8"/>
  <c r="F114" i="8"/>
  <c r="H108" i="8"/>
  <c r="G108" i="8"/>
  <c r="F108" i="8"/>
  <c r="H102" i="8"/>
  <c r="G102" i="8"/>
  <c r="F102" i="8"/>
  <c r="H96" i="8"/>
  <c r="G96" i="8"/>
  <c r="F96" i="8"/>
  <c r="H90" i="8"/>
  <c r="G90" i="8"/>
  <c r="F90" i="8"/>
  <c r="H84" i="8"/>
  <c r="G84" i="8"/>
  <c r="F84" i="8"/>
  <c r="H78" i="8"/>
  <c r="G78" i="8"/>
  <c r="F78" i="8"/>
  <c r="H72" i="8"/>
  <c r="G72" i="8"/>
  <c r="F72" i="8"/>
  <c r="H66" i="8"/>
  <c r="G66" i="8"/>
  <c r="F66" i="8"/>
  <c r="H60" i="8"/>
  <c r="G60" i="8"/>
  <c r="F60" i="8"/>
  <c r="H54" i="8"/>
  <c r="G54" i="8"/>
  <c r="F54" i="8"/>
  <c r="H48" i="8"/>
  <c r="G48" i="8"/>
  <c r="F48" i="8"/>
  <c r="H114" i="9"/>
  <c r="G114" i="9"/>
  <c r="F114" i="9"/>
  <c r="H108" i="9"/>
  <c r="G108" i="9"/>
  <c r="F108" i="9"/>
  <c r="H102" i="9"/>
  <c r="G102" i="9"/>
  <c r="F102" i="9"/>
  <c r="H96" i="9"/>
  <c r="G96" i="9"/>
  <c r="F96" i="9"/>
  <c r="H90" i="9"/>
  <c r="G90" i="9"/>
  <c r="F90" i="9"/>
  <c r="H84" i="9"/>
  <c r="G84" i="9"/>
  <c r="F84" i="9"/>
  <c r="H78" i="9"/>
  <c r="G78" i="9"/>
  <c r="F78" i="9"/>
  <c r="H72" i="9"/>
  <c r="G72" i="9"/>
  <c r="F72" i="9"/>
  <c r="H66" i="9"/>
  <c r="G66" i="9"/>
  <c r="F66" i="9"/>
  <c r="H60" i="9"/>
  <c r="G60" i="9"/>
  <c r="F60" i="9"/>
  <c r="H54" i="9"/>
  <c r="G54" i="9"/>
  <c r="F54" i="9"/>
  <c r="H48" i="9"/>
  <c r="G48" i="9"/>
  <c r="F48" i="9"/>
  <c r="H114" i="10"/>
  <c r="G114" i="10"/>
  <c r="F114" i="10"/>
  <c r="H108" i="10"/>
  <c r="G108" i="10"/>
  <c r="F108" i="10"/>
  <c r="H102" i="10"/>
  <c r="G102" i="10"/>
  <c r="F102" i="10"/>
  <c r="H96" i="10"/>
  <c r="G96" i="10"/>
  <c r="F96" i="10"/>
  <c r="H90" i="10"/>
  <c r="G90" i="10"/>
  <c r="F90" i="10"/>
  <c r="H84" i="10"/>
  <c r="G84" i="10"/>
  <c r="F84" i="10"/>
  <c r="H78" i="10"/>
  <c r="G78" i="10"/>
  <c r="F78" i="10"/>
  <c r="H72" i="10"/>
  <c r="G72" i="10"/>
  <c r="F72" i="10"/>
  <c r="H66" i="10"/>
  <c r="G66" i="10"/>
  <c r="F66" i="10"/>
  <c r="H60" i="10"/>
  <c r="G60" i="10"/>
  <c r="F60" i="10"/>
  <c r="H54" i="10"/>
  <c r="G54" i="10"/>
  <c r="F54" i="10"/>
  <c r="H48" i="10"/>
  <c r="G48" i="10"/>
  <c r="F48" i="10"/>
  <c r="H114" i="11"/>
  <c r="G114" i="11"/>
  <c r="F114" i="11"/>
  <c r="H108" i="11"/>
  <c r="G108" i="11"/>
  <c r="F108" i="11"/>
  <c r="H102" i="11"/>
  <c r="G102" i="11"/>
  <c r="F102" i="11"/>
  <c r="H96" i="11"/>
  <c r="G96" i="11"/>
  <c r="F96" i="11"/>
  <c r="H90" i="11"/>
  <c r="G90" i="11"/>
  <c r="F90" i="11"/>
  <c r="H84" i="11"/>
  <c r="G84" i="11"/>
  <c r="F84" i="11"/>
  <c r="H78" i="11"/>
  <c r="G78" i="11"/>
  <c r="F78" i="11"/>
  <c r="H72" i="11"/>
  <c r="G72" i="11"/>
  <c r="F72" i="11"/>
  <c r="H66" i="11"/>
  <c r="G66" i="11"/>
  <c r="F66" i="11"/>
  <c r="H60" i="11"/>
  <c r="G60" i="11"/>
  <c r="F60" i="11"/>
  <c r="H54" i="11"/>
  <c r="G54" i="11"/>
  <c r="F54" i="11"/>
  <c r="H48" i="11"/>
  <c r="G48" i="11"/>
  <c r="F48" i="11"/>
  <c r="H114" i="12"/>
  <c r="G114" i="12"/>
  <c r="F114" i="12"/>
  <c r="H108" i="12"/>
  <c r="G108" i="12"/>
  <c r="F108" i="12"/>
  <c r="H102" i="12"/>
  <c r="G102" i="12"/>
  <c r="F102" i="12"/>
  <c r="H96" i="12"/>
  <c r="G96" i="12"/>
  <c r="F96" i="12"/>
  <c r="H90" i="12"/>
  <c r="G90" i="12"/>
  <c r="F90" i="12"/>
  <c r="H84" i="12"/>
  <c r="G84" i="12"/>
  <c r="F84" i="12"/>
  <c r="H78" i="12"/>
  <c r="G78" i="12"/>
  <c r="F78" i="12"/>
  <c r="H72" i="12"/>
  <c r="G72" i="12"/>
  <c r="F72" i="12"/>
  <c r="H66" i="12"/>
  <c r="G66" i="12"/>
  <c r="F66" i="12"/>
  <c r="H60" i="12"/>
  <c r="G60" i="12"/>
  <c r="F60" i="12"/>
  <c r="H54" i="12"/>
  <c r="G54" i="12"/>
  <c r="F54" i="12"/>
  <c r="H48" i="12"/>
  <c r="G48" i="12"/>
  <c r="F48" i="12"/>
  <c r="H114" i="13"/>
  <c r="G114" i="13"/>
  <c r="F114" i="13"/>
  <c r="H108" i="13"/>
  <c r="G108" i="13"/>
  <c r="F108" i="13"/>
  <c r="H102" i="13"/>
  <c r="G102" i="13"/>
  <c r="F102" i="13"/>
  <c r="H96" i="13"/>
  <c r="G96" i="13"/>
  <c r="F96" i="13"/>
  <c r="H90" i="13"/>
  <c r="G90" i="13"/>
  <c r="F90" i="13"/>
  <c r="H84" i="13"/>
  <c r="G84" i="13"/>
  <c r="F84" i="13"/>
  <c r="H78" i="13"/>
  <c r="G78" i="13"/>
  <c r="F78" i="13"/>
  <c r="H72" i="13"/>
  <c r="G72" i="13"/>
  <c r="F72" i="13"/>
  <c r="H66" i="13"/>
  <c r="G66" i="13"/>
  <c r="F66" i="13"/>
  <c r="H60" i="13"/>
  <c r="G60" i="13"/>
  <c r="F60" i="13"/>
  <c r="H54" i="13"/>
  <c r="G54" i="13"/>
  <c r="F54" i="13"/>
  <c r="H48" i="13"/>
  <c r="G48" i="13"/>
  <c r="F48" i="13"/>
  <c r="F46" i="13" s="1"/>
  <c r="F119" i="13" s="1"/>
  <c r="H114" i="14"/>
  <c r="G114" i="14"/>
  <c r="F114" i="14"/>
  <c r="H108" i="14"/>
  <c r="G108" i="14"/>
  <c r="F108" i="14"/>
  <c r="H102" i="14"/>
  <c r="G102" i="14"/>
  <c r="F102" i="14"/>
  <c r="H96" i="14"/>
  <c r="G96" i="14"/>
  <c r="F96" i="14"/>
  <c r="H90" i="14"/>
  <c r="G90" i="14"/>
  <c r="F90" i="14"/>
  <c r="H84" i="14"/>
  <c r="G84" i="14"/>
  <c r="F84" i="14"/>
  <c r="H78" i="14"/>
  <c r="G78" i="14"/>
  <c r="F78" i="14"/>
  <c r="H72" i="14"/>
  <c r="G72" i="14"/>
  <c r="F72" i="14"/>
  <c r="H66" i="14"/>
  <c r="G66" i="14"/>
  <c r="F66" i="14"/>
  <c r="H60" i="14"/>
  <c r="G60" i="14"/>
  <c r="F60" i="14"/>
  <c r="H54" i="14"/>
  <c r="G54" i="14"/>
  <c r="F54" i="14"/>
  <c r="H48" i="14"/>
  <c r="G48" i="14"/>
  <c r="F48" i="14"/>
  <c r="H114" i="15"/>
  <c r="G114" i="15"/>
  <c r="F114" i="15"/>
  <c r="H108" i="15"/>
  <c r="G108" i="15"/>
  <c r="F108" i="15"/>
  <c r="H102" i="15"/>
  <c r="G102" i="15"/>
  <c r="F102" i="15"/>
  <c r="H96" i="15"/>
  <c r="G96" i="15"/>
  <c r="F96" i="15"/>
  <c r="H90" i="15"/>
  <c r="G90" i="15"/>
  <c r="F90" i="15"/>
  <c r="H84" i="15"/>
  <c r="G84" i="15"/>
  <c r="F84" i="15"/>
  <c r="H78" i="15"/>
  <c r="G78" i="15"/>
  <c r="F78" i="15"/>
  <c r="H72" i="15"/>
  <c r="G72" i="15"/>
  <c r="F72" i="15"/>
  <c r="H66" i="15"/>
  <c r="G66" i="15"/>
  <c r="F66" i="15"/>
  <c r="H60" i="15"/>
  <c r="G60" i="15"/>
  <c r="F60" i="15"/>
  <c r="H54" i="15"/>
  <c r="G54" i="15"/>
  <c r="F54" i="15"/>
  <c r="H48" i="15"/>
  <c r="G48" i="15"/>
  <c r="F48" i="15"/>
  <c r="H114" i="16"/>
  <c r="G114" i="16"/>
  <c r="F114" i="16"/>
  <c r="H108" i="16"/>
  <c r="G108" i="16"/>
  <c r="F108" i="16"/>
  <c r="H102" i="16"/>
  <c r="G102" i="16"/>
  <c r="F102" i="16"/>
  <c r="H96" i="16"/>
  <c r="G96" i="16"/>
  <c r="F96" i="16"/>
  <c r="H90" i="16"/>
  <c r="G90" i="16"/>
  <c r="F90" i="16"/>
  <c r="H84" i="16"/>
  <c r="G84" i="16"/>
  <c r="F84" i="16"/>
  <c r="H78" i="16"/>
  <c r="G78" i="16"/>
  <c r="F78" i="16"/>
  <c r="H72" i="16"/>
  <c r="G72" i="16"/>
  <c r="F72" i="16"/>
  <c r="H66" i="16"/>
  <c r="G66" i="16"/>
  <c r="F66" i="16"/>
  <c r="H60" i="16"/>
  <c r="G60" i="16"/>
  <c r="F60" i="16"/>
  <c r="H54" i="16"/>
  <c r="G54" i="16"/>
  <c r="F54" i="16"/>
  <c r="H48" i="16"/>
  <c r="G48" i="16"/>
  <c r="F48" i="16"/>
  <c r="H114" i="17"/>
  <c r="G114" i="17"/>
  <c r="F114" i="17"/>
  <c r="H108" i="17"/>
  <c r="G108" i="17"/>
  <c r="F108" i="17"/>
  <c r="H102" i="17"/>
  <c r="G102" i="17"/>
  <c r="F102" i="17"/>
  <c r="H96" i="17"/>
  <c r="G96" i="17"/>
  <c r="F96" i="17"/>
  <c r="H90" i="17"/>
  <c r="G90" i="17"/>
  <c r="F90" i="17"/>
  <c r="H84" i="17"/>
  <c r="G84" i="17"/>
  <c r="F84" i="17"/>
  <c r="H78" i="17"/>
  <c r="G78" i="17"/>
  <c r="F78" i="17"/>
  <c r="H72" i="17"/>
  <c r="G72" i="17"/>
  <c r="F72" i="17"/>
  <c r="H66" i="17"/>
  <c r="G66" i="17"/>
  <c r="F66" i="17"/>
  <c r="H60" i="17"/>
  <c r="G60" i="17"/>
  <c r="F60" i="17"/>
  <c r="H54" i="17"/>
  <c r="G54" i="17"/>
  <c r="F54" i="17"/>
  <c r="H48" i="17"/>
  <c r="G48" i="17"/>
  <c r="F48" i="17"/>
  <c r="H114" i="18"/>
  <c r="G114" i="18"/>
  <c r="F114" i="18"/>
  <c r="H108" i="18"/>
  <c r="G108" i="18"/>
  <c r="F108" i="18"/>
  <c r="H102" i="18"/>
  <c r="G102" i="18"/>
  <c r="F102" i="18"/>
  <c r="H96" i="18"/>
  <c r="G96" i="18"/>
  <c r="F96" i="18"/>
  <c r="H90" i="18"/>
  <c r="G90" i="18"/>
  <c r="F90" i="18"/>
  <c r="H84" i="18"/>
  <c r="G84" i="18"/>
  <c r="F84" i="18"/>
  <c r="H78" i="18"/>
  <c r="G78" i="18"/>
  <c r="F78" i="18"/>
  <c r="H72" i="18"/>
  <c r="G72" i="18"/>
  <c r="F72" i="18"/>
  <c r="H66" i="18"/>
  <c r="G66" i="18"/>
  <c r="F66" i="18"/>
  <c r="H60" i="18"/>
  <c r="G60" i="18"/>
  <c r="F60" i="18"/>
  <c r="H54" i="18"/>
  <c r="G54" i="18"/>
  <c r="F54" i="18"/>
  <c r="H48" i="18"/>
  <c r="G48" i="18"/>
  <c r="F48" i="18"/>
  <c r="H114" i="19"/>
  <c r="G114" i="19"/>
  <c r="F114" i="19"/>
  <c r="H108" i="19"/>
  <c r="G108" i="19"/>
  <c r="F108" i="19"/>
  <c r="H102" i="19"/>
  <c r="G102" i="19"/>
  <c r="F102" i="19"/>
  <c r="H96" i="19"/>
  <c r="G96" i="19"/>
  <c r="F96" i="19"/>
  <c r="H90" i="19"/>
  <c r="G90" i="19"/>
  <c r="F90" i="19"/>
  <c r="H84" i="19"/>
  <c r="G84" i="19"/>
  <c r="F84" i="19"/>
  <c r="H78" i="19"/>
  <c r="G78" i="19"/>
  <c r="F78" i="19"/>
  <c r="H72" i="19"/>
  <c r="G72" i="19"/>
  <c r="F72" i="19"/>
  <c r="H66" i="19"/>
  <c r="G66" i="19"/>
  <c r="F66" i="19"/>
  <c r="H60" i="19"/>
  <c r="G60" i="19"/>
  <c r="F60" i="19"/>
  <c r="H54" i="19"/>
  <c r="G54" i="19"/>
  <c r="F54" i="19"/>
  <c r="H48" i="19"/>
  <c r="G48" i="19"/>
  <c r="F48" i="19"/>
  <c r="H114" i="20"/>
  <c r="G114" i="20"/>
  <c r="F114" i="20"/>
  <c r="H108" i="20"/>
  <c r="G108" i="20"/>
  <c r="F108" i="20"/>
  <c r="H102" i="20"/>
  <c r="G102" i="20"/>
  <c r="F102" i="20"/>
  <c r="H96" i="20"/>
  <c r="G96" i="20"/>
  <c r="F96" i="20"/>
  <c r="H90" i="20"/>
  <c r="G90" i="20"/>
  <c r="F90" i="20"/>
  <c r="H84" i="20"/>
  <c r="G84" i="20"/>
  <c r="F84" i="20"/>
  <c r="H78" i="20"/>
  <c r="G78" i="20"/>
  <c r="F78" i="20"/>
  <c r="H72" i="20"/>
  <c r="G72" i="20"/>
  <c r="F72" i="20"/>
  <c r="H66" i="20"/>
  <c r="G66" i="20"/>
  <c r="F66" i="20"/>
  <c r="H60" i="20"/>
  <c r="G60" i="20"/>
  <c r="F60" i="20"/>
  <c r="H54" i="20"/>
  <c r="G54" i="20"/>
  <c r="F54" i="20"/>
  <c r="H48" i="20"/>
  <c r="G48" i="20"/>
  <c r="F48" i="20"/>
  <c r="H114" i="21"/>
  <c r="G114" i="21"/>
  <c r="F114" i="21"/>
  <c r="H108" i="21"/>
  <c r="G108" i="21"/>
  <c r="F108" i="21"/>
  <c r="H102" i="21"/>
  <c r="G102" i="21"/>
  <c r="F102" i="21"/>
  <c r="H96" i="21"/>
  <c r="G96" i="21"/>
  <c r="F96" i="21"/>
  <c r="H90" i="21"/>
  <c r="G90" i="21"/>
  <c r="F90" i="21"/>
  <c r="H84" i="21"/>
  <c r="G84" i="21"/>
  <c r="F84" i="21"/>
  <c r="H78" i="21"/>
  <c r="G78" i="21"/>
  <c r="F78" i="21"/>
  <c r="H72" i="21"/>
  <c r="G72" i="21"/>
  <c r="F72" i="21"/>
  <c r="H66" i="21"/>
  <c r="G66" i="21"/>
  <c r="F66" i="21"/>
  <c r="H60" i="21"/>
  <c r="G60" i="21"/>
  <c r="F60" i="21"/>
  <c r="H54" i="21"/>
  <c r="G54" i="21"/>
  <c r="F54" i="21"/>
  <c r="H48" i="21"/>
  <c r="G48" i="21"/>
  <c r="F48" i="21"/>
  <c r="F46" i="21" s="1"/>
  <c r="F119" i="21" s="1"/>
  <c r="H114" i="22"/>
  <c r="G114" i="22"/>
  <c r="F114" i="22"/>
  <c r="H108" i="22"/>
  <c r="G108" i="22"/>
  <c r="F108" i="22"/>
  <c r="H102" i="22"/>
  <c r="G102" i="22"/>
  <c r="F102" i="22"/>
  <c r="H96" i="22"/>
  <c r="G96" i="22"/>
  <c r="F96" i="22"/>
  <c r="H90" i="22"/>
  <c r="G90" i="22"/>
  <c r="F90" i="22"/>
  <c r="H84" i="22"/>
  <c r="G84" i="22"/>
  <c r="F84" i="22"/>
  <c r="H78" i="22"/>
  <c r="G78" i="22"/>
  <c r="F78" i="22"/>
  <c r="H72" i="22"/>
  <c r="G72" i="22"/>
  <c r="F72" i="22"/>
  <c r="H66" i="22"/>
  <c r="G66" i="22"/>
  <c r="F66" i="22"/>
  <c r="H60" i="22"/>
  <c r="G60" i="22"/>
  <c r="F60" i="22"/>
  <c r="H54" i="22"/>
  <c r="G54" i="22"/>
  <c r="F54" i="22"/>
  <c r="H48" i="22"/>
  <c r="G48" i="22"/>
  <c r="F48" i="22"/>
  <c r="H114" i="23"/>
  <c r="G114" i="23"/>
  <c r="F114" i="23"/>
  <c r="H108" i="23"/>
  <c r="G108" i="23"/>
  <c r="F108" i="23"/>
  <c r="H102" i="23"/>
  <c r="G102" i="23"/>
  <c r="F102" i="23"/>
  <c r="H96" i="23"/>
  <c r="G96" i="23"/>
  <c r="F96" i="23"/>
  <c r="H90" i="23"/>
  <c r="G90" i="23"/>
  <c r="F90" i="23"/>
  <c r="H84" i="23"/>
  <c r="G84" i="23"/>
  <c r="F84" i="23"/>
  <c r="H78" i="23"/>
  <c r="G78" i="23"/>
  <c r="F78" i="23"/>
  <c r="H72" i="23"/>
  <c r="G72" i="23"/>
  <c r="F72" i="23"/>
  <c r="H66" i="23"/>
  <c r="G66" i="23"/>
  <c r="F66" i="23"/>
  <c r="H60" i="23"/>
  <c r="G60" i="23"/>
  <c r="F60" i="23"/>
  <c r="H54" i="23"/>
  <c r="G54" i="23"/>
  <c r="F54" i="23"/>
  <c r="H48" i="23"/>
  <c r="G48" i="23"/>
  <c r="F48" i="23"/>
  <c r="H114" i="24"/>
  <c r="G114" i="24"/>
  <c r="F114" i="24"/>
  <c r="H108" i="24"/>
  <c r="G108" i="24"/>
  <c r="F108" i="24"/>
  <c r="H102" i="24"/>
  <c r="G102" i="24"/>
  <c r="F102" i="24"/>
  <c r="H96" i="24"/>
  <c r="G96" i="24"/>
  <c r="F96" i="24"/>
  <c r="H90" i="24"/>
  <c r="G90" i="24"/>
  <c r="F90" i="24"/>
  <c r="H84" i="24"/>
  <c r="G84" i="24"/>
  <c r="F84" i="24"/>
  <c r="H78" i="24"/>
  <c r="G78" i="24"/>
  <c r="F78" i="24"/>
  <c r="H72" i="24"/>
  <c r="G72" i="24"/>
  <c r="F72" i="24"/>
  <c r="H66" i="24"/>
  <c r="G66" i="24"/>
  <c r="F66" i="24"/>
  <c r="H60" i="24"/>
  <c r="G60" i="24"/>
  <c r="F60" i="24"/>
  <c r="H54" i="24"/>
  <c r="G54" i="24"/>
  <c r="F54" i="24"/>
  <c r="H48" i="24"/>
  <c r="G48" i="24"/>
  <c r="F48" i="24"/>
  <c r="H114" i="25"/>
  <c r="G114" i="25"/>
  <c r="F114" i="25"/>
  <c r="H108" i="25"/>
  <c r="G108" i="25"/>
  <c r="F108" i="25"/>
  <c r="H102" i="25"/>
  <c r="G102" i="25"/>
  <c r="F102" i="25"/>
  <c r="H96" i="25"/>
  <c r="G96" i="25"/>
  <c r="F96" i="25"/>
  <c r="H90" i="25"/>
  <c r="G90" i="25"/>
  <c r="F90" i="25"/>
  <c r="H84" i="25"/>
  <c r="G84" i="25"/>
  <c r="F84" i="25"/>
  <c r="H78" i="25"/>
  <c r="G78" i="25"/>
  <c r="F78" i="25"/>
  <c r="H72" i="25"/>
  <c r="G72" i="25"/>
  <c r="F72" i="25"/>
  <c r="H66" i="25"/>
  <c r="G66" i="25"/>
  <c r="F66" i="25"/>
  <c r="H60" i="25"/>
  <c r="G60" i="25"/>
  <c r="F60" i="25"/>
  <c r="H54" i="25"/>
  <c r="G54" i="25"/>
  <c r="F54" i="25"/>
  <c r="H48" i="25"/>
  <c r="G48" i="25"/>
  <c r="F48" i="25"/>
  <c r="H114" i="26"/>
  <c r="G114" i="26"/>
  <c r="F114" i="26"/>
  <c r="H108" i="26"/>
  <c r="G108" i="26"/>
  <c r="F108" i="26"/>
  <c r="H102" i="26"/>
  <c r="G102" i="26"/>
  <c r="F102" i="26"/>
  <c r="H96" i="26"/>
  <c r="G96" i="26"/>
  <c r="F96" i="26"/>
  <c r="H90" i="26"/>
  <c r="G90" i="26"/>
  <c r="F90" i="26"/>
  <c r="H84" i="26"/>
  <c r="G84" i="26"/>
  <c r="F84" i="26"/>
  <c r="H78" i="26"/>
  <c r="G78" i="26"/>
  <c r="F78" i="26"/>
  <c r="H72" i="26"/>
  <c r="G72" i="26"/>
  <c r="F72" i="26"/>
  <c r="H66" i="26"/>
  <c r="G66" i="26"/>
  <c r="F66" i="26"/>
  <c r="H60" i="26"/>
  <c r="G60" i="26"/>
  <c r="F60" i="26"/>
  <c r="H54" i="26"/>
  <c r="G54" i="26"/>
  <c r="F54" i="26"/>
  <c r="H48" i="26"/>
  <c r="G48" i="26"/>
  <c r="F48" i="26"/>
  <c r="H114" i="27"/>
  <c r="G114" i="27"/>
  <c r="F114" i="27"/>
  <c r="H108" i="27"/>
  <c r="G108" i="27"/>
  <c r="F108" i="27"/>
  <c r="H102" i="27"/>
  <c r="G102" i="27"/>
  <c r="F102" i="27"/>
  <c r="H96" i="27"/>
  <c r="G96" i="27"/>
  <c r="F96" i="27"/>
  <c r="H90" i="27"/>
  <c r="G90" i="27"/>
  <c r="F90" i="27"/>
  <c r="H84" i="27"/>
  <c r="G84" i="27"/>
  <c r="F84" i="27"/>
  <c r="H78" i="27"/>
  <c r="G78" i="27"/>
  <c r="F78" i="27"/>
  <c r="H72" i="27"/>
  <c r="G72" i="27"/>
  <c r="F72" i="27"/>
  <c r="H66" i="27"/>
  <c r="G66" i="27"/>
  <c r="F66" i="27"/>
  <c r="H60" i="27"/>
  <c r="G60" i="27"/>
  <c r="F60" i="27"/>
  <c r="H54" i="27"/>
  <c r="G54" i="27"/>
  <c r="F54" i="27"/>
  <c r="H48" i="27"/>
  <c r="G48" i="27"/>
  <c r="F48" i="27"/>
  <c r="H114" i="28"/>
  <c r="G114" i="28"/>
  <c r="F114" i="28"/>
  <c r="H108" i="28"/>
  <c r="G108" i="28"/>
  <c r="F108" i="28"/>
  <c r="H102" i="28"/>
  <c r="G102" i="28"/>
  <c r="F102" i="28"/>
  <c r="H96" i="28"/>
  <c r="G96" i="28"/>
  <c r="F96" i="28"/>
  <c r="H90" i="28"/>
  <c r="G90" i="28"/>
  <c r="F90" i="28"/>
  <c r="H84" i="28"/>
  <c r="G84" i="28"/>
  <c r="F84" i="28"/>
  <c r="H78" i="28"/>
  <c r="G78" i="28"/>
  <c r="F78" i="28"/>
  <c r="H72" i="28"/>
  <c r="G72" i="28"/>
  <c r="F72" i="28"/>
  <c r="H66" i="28"/>
  <c r="G66" i="28"/>
  <c r="F66" i="28"/>
  <c r="H60" i="28"/>
  <c r="G60" i="28"/>
  <c r="F60" i="28"/>
  <c r="H54" i="28"/>
  <c r="G54" i="28"/>
  <c r="F54" i="28"/>
  <c r="H48" i="28"/>
  <c r="G48" i="28"/>
  <c r="F48" i="28"/>
  <c r="H114" i="1"/>
  <c r="G114" i="1"/>
  <c r="F114" i="1"/>
  <c r="H108" i="1"/>
  <c r="G108" i="1"/>
  <c r="F108" i="1"/>
  <c r="H102" i="1"/>
  <c r="G102" i="1"/>
  <c r="F102" i="1"/>
  <c r="H96" i="1"/>
  <c r="G96" i="1"/>
  <c r="F96" i="1"/>
  <c r="H90" i="1"/>
  <c r="G90" i="1"/>
  <c r="F90" i="1"/>
  <c r="H84" i="1"/>
  <c r="G84" i="1"/>
  <c r="F84" i="1"/>
  <c r="H78" i="1"/>
  <c r="G78" i="1"/>
  <c r="F78" i="1"/>
  <c r="H72" i="1"/>
  <c r="G72" i="1"/>
  <c r="F72" i="1"/>
  <c r="H66" i="1"/>
  <c r="G66" i="1"/>
  <c r="F66" i="1"/>
  <c r="H60" i="1"/>
  <c r="G60" i="1"/>
  <c r="F60" i="1"/>
  <c r="H54" i="1"/>
  <c r="G54" i="1"/>
  <c r="F54" i="1"/>
  <c r="H48" i="1"/>
  <c r="G48" i="1"/>
  <c r="F48" i="1"/>
  <c r="F46" i="1" s="1"/>
  <c r="F119" i="1" s="1"/>
  <c r="F43" i="7"/>
  <c r="F43" i="11"/>
  <c r="H41" i="2"/>
  <c r="G41" i="2"/>
  <c r="F41" i="2"/>
  <c r="H41" i="3"/>
  <c r="G41" i="3"/>
  <c r="F41" i="3"/>
  <c r="H41" i="4"/>
  <c r="G41" i="4"/>
  <c r="F41" i="4"/>
  <c r="H41" i="5"/>
  <c r="G41" i="5"/>
  <c r="F41" i="5"/>
  <c r="H41" i="6"/>
  <c r="G41" i="6"/>
  <c r="F41" i="6"/>
  <c r="H41" i="7"/>
  <c r="G41" i="7"/>
  <c r="F41" i="7"/>
  <c r="H41" i="8"/>
  <c r="G41" i="8"/>
  <c r="F41" i="8"/>
  <c r="H41" i="9"/>
  <c r="G41" i="9"/>
  <c r="F41" i="9"/>
  <c r="H41" i="10"/>
  <c r="G41" i="10"/>
  <c r="F41" i="10"/>
  <c r="H41" i="11"/>
  <c r="G41" i="11"/>
  <c r="F41" i="11"/>
  <c r="H41" i="12"/>
  <c r="G41" i="12"/>
  <c r="F41" i="12"/>
  <c r="H41" i="13"/>
  <c r="G41" i="13"/>
  <c r="F41" i="13"/>
  <c r="H41" i="14"/>
  <c r="G41" i="14"/>
  <c r="F41" i="14"/>
  <c r="H41" i="15"/>
  <c r="G41" i="15"/>
  <c r="F41" i="15"/>
  <c r="H41" i="16"/>
  <c r="G41" i="16"/>
  <c r="F41" i="16"/>
  <c r="H41" i="17"/>
  <c r="G41" i="17"/>
  <c r="F41" i="17"/>
  <c r="H41" i="18"/>
  <c r="G41" i="18"/>
  <c r="F41" i="18"/>
  <c r="H41" i="19"/>
  <c r="G41" i="19"/>
  <c r="F41" i="19"/>
  <c r="H41" i="20"/>
  <c r="G41" i="20"/>
  <c r="F41" i="20"/>
  <c r="H41" i="21"/>
  <c r="G41" i="21"/>
  <c r="F41" i="21"/>
  <c r="H41" i="22"/>
  <c r="G41" i="22"/>
  <c r="F41" i="22"/>
  <c r="H41" i="23"/>
  <c r="G41" i="23"/>
  <c r="F41" i="23"/>
  <c r="H41" i="24"/>
  <c r="G41" i="24"/>
  <c r="F41" i="24"/>
  <c r="H41" i="25"/>
  <c r="G41" i="25"/>
  <c r="F41" i="25"/>
  <c r="H41" i="26"/>
  <c r="G41" i="26"/>
  <c r="F41" i="26"/>
  <c r="H41" i="27"/>
  <c r="G41" i="27"/>
  <c r="F41" i="27"/>
  <c r="H41" i="28"/>
  <c r="G41" i="28"/>
  <c r="F41" i="28"/>
  <c r="H41" i="1"/>
  <c r="G41" i="1"/>
  <c r="F41" i="1"/>
  <c r="H33" i="2"/>
  <c r="G33" i="2"/>
  <c r="G43" i="2" s="1"/>
  <c r="F33" i="2"/>
  <c r="H33" i="3"/>
  <c r="G33" i="3"/>
  <c r="G43" i="3" s="1"/>
  <c r="F33" i="3"/>
  <c r="F43" i="3" s="1"/>
  <c r="H33" i="4"/>
  <c r="H43" i="4" s="1"/>
  <c r="G33" i="4"/>
  <c r="G43" i="4" s="1"/>
  <c r="F33" i="4"/>
  <c r="H33" i="5"/>
  <c r="H43" i="5" s="1"/>
  <c r="G33" i="5"/>
  <c r="F33" i="5"/>
  <c r="H33" i="6"/>
  <c r="H43" i="6" s="1"/>
  <c r="G33" i="6"/>
  <c r="G43" i="6" s="1"/>
  <c r="F33" i="6"/>
  <c r="F43" i="6" s="1"/>
  <c r="H33" i="7"/>
  <c r="H43" i="7" s="1"/>
  <c r="G33" i="7"/>
  <c r="F33" i="7"/>
  <c r="H33" i="8"/>
  <c r="G33" i="8"/>
  <c r="F33" i="8"/>
  <c r="F43" i="8" s="1"/>
  <c r="H33" i="9"/>
  <c r="H43" i="9" s="1"/>
  <c r="G33" i="9"/>
  <c r="G43" i="9" s="1"/>
  <c r="F33" i="9"/>
  <c r="H33" i="10"/>
  <c r="G33" i="10"/>
  <c r="G43" i="10" s="1"/>
  <c r="F33" i="10"/>
  <c r="H33" i="11"/>
  <c r="G33" i="11"/>
  <c r="G43" i="11" s="1"/>
  <c r="F33" i="11"/>
  <c r="H33" i="12"/>
  <c r="H43" i="12" s="1"/>
  <c r="G33" i="12"/>
  <c r="G43" i="12" s="1"/>
  <c r="F33" i="12"/>
  <c r="H33" i="13"/>
  <c r="H43" i="13" s="1"/>
  <c r="G33" i="13"/>
  <c r="F33" i="13"/>
  <c r="H33" i="14"/>
  <c r="H43" i="14" s="1"/>
  <c r="G33" i="14"/>
  <c r="G43" i="14" s="1"/>
  <c r="F33" i="14"/>
  <c r="F43" i="14" s="1"/>
  <c r="H33" i="15"/>
  <c r="H43" i="15" s="1"/>
  <c r="G33" i="15"/>
  <c r="F33" i="15"/>
  <c r="F43" i="15" s="1"/>
  <c r="H33" i="16"/>
  <c r="G33" i="16"/>
  <c r="F33" i="16"/>
  <c r="F43" i="16" s="1"/>
  <c r="H33" i="17"/>
  <c r="H43" i="17" s="1"/>
  <c r="G33" i="17"/>
  <c r="G43" i="17" s="1"/>
  <c r="F33" i="17"/>
  <c r="H33" i="18"/>
  <c r="G33" i="18"/>
  <c r="G43" i="18" s="1"/>
  <c r="F33" i="18"/>
  <c r="H33" i="19"/>
  <c r="G33" i="19"/>
  <c r="G43" i="19" s="1"/>
  <c r="F33" i="19"/>
  <c r="F43" i="19" s="1"/>
  <c r="H33" i="20"/>
  <c r="H43" i="20" s="1"/>
  <c r="G33" i="20"/>
  <c r="G43" i="20" s="1"/>
  <c r="F33" i="20"/>
  <c r="H33" i="21"/>
  <c r="H43" i="21" s="1"/>
  <c r="G33" i="21"/>
  <c r="F33" i="21"/>
  <c r="H33" i="22"/>
  <c r="H43" i="22" s="1"/>
  <c r="G33" i="22"/>
  <c r="G43" i="22" s="1"/>
  <c r="F33" i="22"/>
  <c r="F43" i="22" s="1"/>
  <c r="H33" i="23"/>
  <c r="H43" i="23" s="1"/>
  <c r="G33" i="23"/>
  <c r="F33" i="23"/>
  <c r="F43" i="23" s="1"/>
  <c r="H33" i="24"/>
  <c r="G33" i="24"/>
  <c r="F33" i="24"/>
  <c r="F43" i="24" s="1"/>
  <c r="H33" i="25"/>
  <c r="H43" i="25" s="1"/>
  <c r="G33" i="25"/>
  <c r="G43" i="25" s="1"/>
  <c r="F33" i="25"/>
  <c r="H33" i="26"/>
  <c r="G33" i="26"/>
  <c r="G43" i="26" s="1"/>
  <c r="F33" i="26"/>
  <c r="H33" i="27"/>
  <c r="G33" i="27"/>
  <c r="G43" i="27" s="1"/>
  <c r="F33" i="27"/>
  <c r="F43" i="27" s="1"/>
  <c r="H33" i="28"/>
  <c r="H43" i="28" s="1"/>
  <c r="G33" i="28"/>
  <c r="G43" i="28" s="1"/>
  <c r="F33" i="28"/>
  <c r="H33" i="1"/>
  <c r="H43" i="1" s="1"/>
  <c r="G33" i="1"/>
  <c r="F33" i="1"/>
  <c r="H21" i="2"/>
  <c r="G21" i="2"/>
  <c r="F21" i="2"/>
  <c r="H21" i="3"/>
  <c r="G21" i="3"/>
  <c r="F21" i="3"/>
  <c r="H21" i="4"/>
  <c r="G21" i="4"/>
  <c r="F21" i="4"/>
  <c r="H21" i="5"/>
  <c r="G21" i="5"/>
  <c r="F21" i="5"/>
  <c r="H21" i="6"/>
  <c r="G21" i="6"/>
  <c r="F21" i="6"/>
  <c r="H21" i="7"/>
  <c r="G21" i="7"/>
  <c r="F21" i="7"/>
  <c r="H21" i="8"/>
  <c r="G21" i="8"/>
  <c r="F21" i="8"/>
  <c r="H21" i="9"/>
  <c r="G21" i="9"/>
  <c r="F21" i="9"/>
  <c r="H21" i="10"/>
  <c r="G21" i="10"/>
  <c r="F21" i="10"/>
  <c r="H21" i="11"/>
  <c r="G21" i="11"/>
  <c r="F21" i="11"/>
  <c r="H21" i="12"/>
  <c r="G21" i="12"/>
  <c r="F21" i="12"/>
  <c r="H21" i="13"/>
  <c r="G21" i="13"/>
  <c r="F21" i="13"/>
  <c r="H21" i="14"/>
  <c r="G21" i="14"/>
  <c r="F21" i="14"/>
  <c r="H21" i="15"/>
  <c r="G21" i="15"/>
  <c r="F21" i="15"/>
  <c r="H21" i="16"/>
  <c r="G21" i="16"/>
  <c r="F21" i="16"/>
  <c r="H21" i="17"/>
  <c r="G21" i="17"/>
  <c r="F21" i="17"/>
  <c r="H21" i="18"/>
  <c r="G21" i="18"/>
  <c r="F21" i="18"/>
  <c r="H21" i="19"/>
  <c r="G21" i="19"/>
  <c r="F21" i="19"/>
  <c r="H21" i="20"/>
  <c r="G21" i="20"/>
  <c r="F21" i="20"/>
  <c r="H21" i="21"/>
  <c r="G21" i="21"/>
  <c r="F21" i="21"/>
  <c r="H21" i="22"/>
  <c r="G21" i="22"/>
  <c r="F21" i="22"/>
  <c r="H21" i="23"/>
  <c r="G21" i="23"/>
  <c r="F21" i="23"/>
  <c r="H21" i="24"/>
  <c r="G21" i="24"/>
  <c r="F21" i="24"/>
  <c r="H21" i="25"/>
  <c r="G21" i="25"/>
  <c r="F21" i="25"/>
  <c r="H21" i="26"/>
  <c r="G21" i="26"/>
  <c r="F21" i="26"/>
  <c r="H21" i="27"/>
  <c r="G21" i="27"/>
  <c r="F21" i="27"/>
  <c r="H21" i="28"/>
  <c r="G21" i="28"/>
  <c r="F21" i="28"/>
  <c r="H21" i="1"/>
  <c r="G21" i="1"/>
  <c r="F21" i="1"/>
  <c r="H7" i="2"/>
  <c r="G7" i="2"/>
  <c r="G31" i="2" s="1"/>
  <c r="F7" i="2"/>
  <c r="H7" i="3"/>
  <c r="G7" i="3"/>
  <c r="G31" i="3" s="1"/>
  <c r="G44" i="3" s="1"/>
  <c r="F7" i="3"/>
  <c r="H7" i="4"/>
  <c r="H31" i="4" s="1"/>
  <c r="G7" i="4"/>
  <c r="G31" i="4" s="1"/>
  <c r="G44" i="4" s="1"/>
  <c r="F7" i="4"/>
  <c r="H7" i="5"/>
  <c r="H31" i="5" s="1"/>
  <c r="G7" i="5"/>
  <c r="F7" i="5"/>
  <c r="H7" i="6"/>
  <c r="H31" i="6" s="1"/>
  <c r="G7" i="6"/>
  <c r="F7" i="6"/>
  <c r="F31" i="6" s="1"/>
  <c r="H7" i="7"/>
  <c r="H31" i="7" s="1"/>
  <c r="H44" i="7" s="1"/>
  <c r="G7" i="7"/>
  <c r="F7" i="7"/>
  <c r="F31" i="7" s="1"/>
  <c r="H7" i="8"/>
  <c r="G7" i="8"/>
  <c r="F7" i="8"/>
  <c r="F31" i="8" s="1"/>
  <c r="F44" i="8" s="1"/>
  <c r="H7" i="9"/>
  <c r="H31" i="9" s="1"/>
  <c r="G7" i="9"/>
  <c r="G31" i="9" s="1"/>
  <c r="F7" i="9"/>
  <c r="F31" i="9" s="1"/>
  <c r="H7" i="10"/>
  <c r="G7" i="10"/>
  <c r="G31" i="10" s="1"/>
  <c r="F7" i="10"/>
  <c r="H7" i="11"/>
  <c r="G7" i="11"/>
  <c r="G31" i="11" s="1"/>
  <c r="G44" i="11" s="1"/>
  <c r="F7" i="11"/>
  <c r="F31" i="11" s="1"/>
  <c r="H7" i="12"/>
  <c r="H31" i="12" s="1"/>
  <c r="G7" i="12"/>
  <c r="G31" i="12" s="1"/>
  <c r="G44" i="12" s="1"/>
  <c r="F7" i="12"/>
  <c r="H7" i="13"/>
  <c r="H31" i="13" s="1"/>
  <c r="G7" i="13"/>
  <c r="F7" i="13"/>
  <c r="H7" i="14"/>
  <c r="H31" i="14" s="1"/>
  <c r="G7" i="14"/>
  <c r="G31" i="14" s="1"/>
  <c r="F7" i="14"/>
  <c r="F31" i="14" s="1"/>
  <c r="H7" i="15"/>
  <c r="H31" i="15" s="1"/>
  <c r="H44" i="15" s="1"/>
  <c r="G7" i="15"/>
  <c r="F7" i="15"/>
  <c r="F31" i="15" s="1"/>
  <c r="H7" i="16"/>
  <c r="G7" i="16"/>
  <c r="F7" i="16"/>
  <c r="F31" i="16" s="1"/>
  <c r="F44" i="16" s="1"/>
  <c r="H7" i="17"/>
  <c r="H31" i="17" s="1"/>
  <c r="G7" i="17"/>
  <c r="G31" i="17" s="1"/>
  <c r="F7" i="17"/>
  <c r="F31" i="17" s="1"/>
  <c r="H7" i="18"/>
  <c r="G7" i="18"/>
  <c r="G31" i="18" s="1"/>
  <c r="F7" i="18"/>
  <c r="H7" i="19"/>
  <c r="G7" i="19"/>
  <c r="G31" i="19" s="1"/>
  <c r="G44" i="19" s="1"/>
  <c r="F7" i="19"/>
  <c r="F31" i="19" s="1"/>
  <c r="H7" i="20"/>
  <c r="H31" i="20" s="1"/>
  <c r="G7" i="20"/>
  <c r="G31" i="20" s="1"/>
  <c r="G44" i="20" s="1"/>
  <c r="F7" i="20"/>
  <c r="H7" i="21"/>
  <c r="H31" i="21" s="1"/>
  <c r="G7" i="21"/>
  <c r="F7" i="21"/>
  <c r="H7" i="22"/>
  <c r="H31" i="22" s="1"/>
  <c r="G7" i="22"/>
  <c r="G31" i="22" s="1"/>
  <c r="F7" i="22"/>
  <c r="F31" i="22" s="1"/>
  <c r="H7" i="23"/>
  <c r="H31" i="23" s="1"/>
  <c r="H44" i="23" s="1"/>
  <c r="G7" i="23"/>
  <c r="F7" i="23"/>
  <c r="F31" i="23" s="1"/>
  <c r="H7" i="24"/>
  <c r="G7" i="24"/>
  <c r="F7" i="24"/>
  <c r="F31" i="24" s="1"/>
  <c r="F44" i="24" s="1"/>
  <c r="H7" i="25"/>
  <c r="H31" i="25" s="1"/>
  <c r="G7" i="25"/>
  <c r="G31" i="25" s="1"/>
  <c r="F7" i="25"/>
  <c r="F31" i="25" s="1"/>
  <c r="H7" i="26"/>
  <c r="G7" i="26"/>
  <c r="G31" i="26" s="1"/>
  <c r="F7" i="26"/>
  <c r="H7" i="27"/>
  <c r="G7" i="27"/>
  <c r="G31" i="27" s="1"/>
  <c r="G44" i="27" s="1"/>
  <c r="F7" i="27"/>
  <c r="F31" i="27" s="1"/>
  <c r="H7" i="28"/>
  <c r="H31" i="28" s="1"/>
  <c r="G7" i="28"/>
  <c r="G31" i="28" s="1"/>
  <c r="G44" i="28" s="1"/>
  <c r="F7" i="28"/>
  <c r="H7" i="1"/>
  <c r="H31" i="1" s="1"/>
  <c r="G7" i="1"/>
  <c r="F7" i="1"/>
  <c r="F31" i="1" l="1"/>
  <c r="G31" i="24"/>
  <c r="G31" i="16"/>
  <c r="F31" i="13"/>
  <c r="G31" i="8"/>
  <c r="F43" i="1"/>
  <c r="H43" i="27"/>
  <c r="G43" i="24"/>
  <c r="F43" i="21"/>
  <c r="H43" i="19"/>
  <c r="G43" i="16"/>
  <c r="F43" i="13"/>
  <c r="H43" i="11"/>
  <c r="G43" i="8"/>
  <c r="F43" i="5"/>
  <c r="F44" i="5" s="1"/>
  <c r="H43" i="3"/>
  <c r="F43" i="25"/>
  <c r="F43" i="17"/>
  <c r="F43" i="9"/>
  <c r="G46" i="21"/>
  <c r="G119" i="21" s="1"/>
  <c r="G46" i="19"/>
  <c r="G119" i="19" s="1"/>
  <c r="H46" i="18"/>
  <c r="H119" i="18" s="1"/>
  <c r="H46" i="4"/>
  <c r="H119" i="4" s="1"/>
  <c r="G46" i="3"/>
  <c r="G119" i="3" s="1"/>
  <c r="H46" i="2"/>
  <c r="H119" i="2" s="1"/>
  <c r="H31" i="27"/>
  <c r="F31" i="21"/>
  <c r="H31" i="19"/>
  <c r="H31" i="11"/>
  <c r="H44" i="11" s="1"/>
  <c r="F31" i="5"/>
  <c r="H31" i="3"/>
  <c r="G31" i="1"/>
  <c r="G44" i="1" s="1"/>
  <c r="F31" i="26"/>
  <c r="H31" i="24"/>
  <c r="G31" i="21"/>
  <c r="F31" i="18"/>
  <c r="H31" i="16"/>
  <c r="G31" i="13"/>
  <c r="F31" i="10"/>
  <c r="F44" i="10" s="1"/>
  <c r="H31" i="8"/>
  <c r="H44" i="8" s="1"/>
  <c r="G31" i="5"/>
  <c r="F31" i="2"/>
  <c r="G43" i="1"/>
  <c r="F43" i="26"/>
  <c r="H43" i="24"/>
  <c r="G43" i="21"/>
  <c r="F43" i="18"/>
  <c r="H43" i="16"/>
  <c r="H44" i="16" s="1"/>
  <c r="G43" i="13"/>
  <c r="F43" i="10"/>
  <c r="H43" i="8"/>
  <c r="G43" i="5"/>
  <c r="F43" i="2"/>
  <c r="H46" i="22"/>
  <c r="H119" i="22" s="1"/>
  <c r="H46" i="6"/>
  <c r="H119" i="6" s="1"/>
  <c r="G46" i="26"/>
  <c r="G119" i="26" s="1"/>
  <c r="H46" i="26"/>
  <c r="H119" i="26" s="1"/>
  <c r="F46" i="9"/>
  <c r="F119" i="9" s="1"/>
  <c r="F46" i="7"/>
  <c r="F119" i="7" s="1"/>
  <c r="F31" i="28"/>
  <c r="H31" i="26"/>
  <c r="G31" i="23"/>
  <c r="G44" i="23" s="1"/>
  <c r="F31" i="20"/>
  <c r="H31" i="18"/>
  <c r="H44" i="18" s="1"/>
  <c r="G31" i="15"/>
  <c r="F31" i="12"/>
  <c r="F44" i="12" s="1"/>
  <c r="H31" i="10"/>
  <c r="G31" i="7"/>
  <c r="F31" i="4"/>
  <c r="H31" i="2"/>
  <c r="F43" i="28"/>
  <c r="H43" i="26"/>
  <c r="H44" i="26" s="1"/>
  <c r="G43" i="23"/>
  <c r="F43" i="20"/>
  <c r="H43" i="18"/>
  <c r="G43" i="15"/>
  <c r="F43" i="12"/>
  <c r="H43" i="10"/>
  <c r="G43" i="7"/>
  <c r="F43" i="4"/>
  <c r="H43" i="2"/>
  <c r="F46" i="10"/>
  <c r="F119" i="10" s="1"/>
  <c r="H46" i="10"/>
  <c r="H119" i="10" s="1"/>
  <c r="H46" i="13"/>
  <c r="H119" i="13" s="1"/>
  <c r="H46" i="14"/>
  <c r="H119" i="14" s="1"/>
  <c r="G31" i="6"/>
  <c r="F31" i="3"/>
  <c r="F44" i="3" s="1"/>
  <c r="F46" i="17"/>
  <c r="F119" i="17" s="1"/>
  <c r="F46" i="16"/>
  <c r="F119" i="16" s="1"/>
  <c r="H46" i="16"/>
  <c r="H119" i="16" s="1"/>
  <c r="H46" i="1"/>
  <c r="H119" i="1" s="1"/>
  <c r="H46" i="25"/>
  <c r="H119" i="25" s="1"/>
  <c r="G46" i="25"/>
  <c r="G119" i="25" s="1"/>
  <c r="F46" i="25"/>
  <c r="F119" i="25" s="1"/>
  <c r="G46" i="24"/>
  <c r="G119" i="24" s="1"/>
  <c r="G46" i="17"/>
  <c r="G119" i="17" s="1"/>
  <c r="G46" i="15"/>
  <c r="G119" i="15" s="1"/>
  <c r="F46" i="15"/>
  <c r="F119" i="15" s="1"/>
  <c r="F46" i="12"/>
  <c r="F119" i="12" s="1"/>
  <c r="G46" i="12"/>
  <c r="G119" i="12" s="1"/>
  <c r="H46" i="9"/>
  <c r="H119" i="9" s="1"/>
  <c r="F46" i="6"/>
  <c r="F119" i="6" s="1"/>
  <c r="F46" i="3"/>
  <c r="F119" i="3" s="1"/>
  <c r="G46" i="22"/>
  <c r="G119" i="22" s="1"/>
  <c r="F46" i="28"/>
  <c r="F119" i="28" s="1"/>
  <c r="H46" i="28"/>
  <c r="H119" i="28" s="1"/>
  <c r="G46" i="18"/>
  <c r="G119" i="18" s="1"/>
  <c r="H46" i="15"/>
  <c r="H119" i="15" s="1"/>
  <c r="G46" i="6"/>
  <c r="G119" i="6" s="1"/>
  <c r="H46" i="21"/>
  <c r="H119" i="21" s="1"/>
  <c r="F46" i="27"/>
  <c r="F119" i="27" s="1"/>
  <c r="F46" i="24"/>
  <c r="F119" i="24" s="1"/>
  <c r="H46" i="24"/>
  <c r="H119" i="24" s="1"/>
  <c r="H46" i="19"/>
  <c r="H119" i="19" s="1"/>
  <c r="G46" i="16"/>
  <c r="G119" i="16" s="1"/>
  <c r="G46" i="13"/>
  <c r="G119" i="13" s="1"/>
  <c r="H46" i="12"/>
  <c r="H119" i="12" s="1"/>
  <c r="G46" i="11"/>
  <c r="G119" i="11" s="1"/>
  <c r="G46" i="9"/>
  <c r="G119" i="9" s="1"/>
  <c r="F46" i="8"/>
  <c r="F119" i="8" s="1"/>
  <c r="G46" i="8"/>
  <c r="G119" i="8" s="1"/>
  <c r="H46" i="5"/>
  <c r="H119" i="5" s="1"/>
  <c r="F46" i="2"/>
  <c r="F119" i="2" s="1"/>
  <c r="G46" i="10"/>
  <c r="G119" i="10" s="1"/>
  <c r="G46" i="1"/>
  <c r="G119" i="1" s="1"/>
  <c r="F46" i="23"/>
  <c r="F119" i="23" s="1"/>
  <c r="H46" i="11"/>
  <c r="H119" i="11" s="1"/>
  <c r="G46" i="2"/>
  <c r="G119" i="2" s="1"/>
  <c r="F46" i="22"/>
  <c r="F119" i="22" s="1"/>
  <c r="G46" i="28"/>
  <c r="G119" i="28" s="1"/>
  <c r="G46" i="27"/>
  <c r="G119" i="27" s="1"/>
  <c r="H46" i="27"/>
  <c r="H119" i="27" s="1"/>
  <c r="G46" i="23"/>
  <c r="G119" i="23" s="1"/>
  <c r="H46" i="23"/>
  <c r="H119" i="23" s="1"/>
  <c r="F46" i="20"/>
  <c r="F119" i="20" s="1"/>
  <c r="H46" i="20"/>
  <c r="H119" i="20" s="1"/>
  <c r="G46" i="20"/>
  <c r="G119" i="20" s="1"/>
  <c r="H46" i="17"/>
  <c r="H119" i="17" s="1"/>
  <c r="F46" i="14"/>
  <c r="F119" i="14" s="1"/>
  <c r="F46" i="11"/>
  <c r="F119" i="11" s="1"/>
  <c r="H46" i="8"/>
  <c r="H119" i="8" s="1"/>
  <c r="G46" i="7"/>
  <c r="G119" i="7" s="1"/>
  <c r="G46" i="5"/>
  <c r="G119" i="5" s="1"/>
  <c r="F46" i="4"/>
  <c r="F119" i="4" s="1"/>
  <c r="G46" i="4"/>
  <c r="G119" i="4" s="1"/>
  <c r="F46" i="26"/>
  <c r="F119" i="26" s="1"/>
  <c r="H46" i="3"/>
  <c r="H119" i="3" s="1"/>
  <c r="F46" i="19"/>
  <c r="F119" i="19" s="1"/>
  <c r="F46" i="18"/>
  <c r="F119" i="18" s="1"/>
  <c r="G46" i="14"/>
  <c r="G119" i="14" s="1"/>
  <c r="H46" i="7"/>
  <c r="H119" i="7" s="1"/>
  <c r="H44" i="28"/>
  <c r="G44" i="25"/>
  <c r="F44" i="22"/>
  <c r="H44" i="20"/>
  <c r="G44" i="17"/>
  <c r="F44" i="14"/>
  <c r="H44" i="12"/>
  <c r="G44" i="9"/>
  <c r="F44" i="6"/>
  <c r="H44" i="4"/>
  <c r="H44" i="25"/>
  <c r="H44" i="17"/>
  <c r="G44" i="14"/>
  <c r="G44" i="6"/>
  <c r="G44" i="22"/>
  <c r="H44" i="9"/>
  <c r="H44" i="22"/>
  <c r="H44" i="14"/>
  <c r="H44" i="6"/>
  <c r="F44" i="13"/>
  <c r="F44" i="25"/>
  <c r="F44" i="9"/>
  <c r="F44" i="26"/>
  <c r="H44" i="24"/>
  <c r="G44" i="21"/>
  <c r="F44" i="18"/>
  <c r="G44" i="13"/>
  <c r="G44" i="5"/>
  <c r="F44" i="2"/>
  <c r="F44" i="1"/>
  <c r="G44" i="26"/>
  <c r="H44" i="13"/>
  <c r="H44" i="5"/>
  <c r="F44" i="21"/>
  <c r="F44" i="17"/>
  <c r="H44" i="1"/>
  <c r="H44" i="21"/>
  <c r="G44" i="18"/>
  <c r="G44" i="10"/>
  <c r="G44" i="2"/>
  <c r="H44" i="10"/>
  <c r="H44" i="2"/>
  <c r="F44" i="15"/>
  <c r="F44" i="23"/>
  <c r="F44" i="11"/>
  <c r="F44" i="19"/>
  <c r="F44" i="27"/>
  <c r="F44" i="7"/>
  <c r="F44" i="20" l="1"/>
  <c r="F44" i="4"/>
  <c r="G44" i="8"/>
  <c r="G44" i="7"/>
  <c r="F44" i="28"/>
  <c r="H44" i="19"/>
  <c r="H44" i="3"/>
  <c r="G44" i="16"/>
  <c r="H44" i="27"/>
  <c r="G44" i="24"/>
  <c r="G44" i="15"/>
</calcChain>
</file>

<file path=xl/sharedStrings.xml><?xml version="1.0" encoding="utf-8"?>
<sst xmlns="http://schemas.openxmlformats.org/spreadsheetml/2006/main" count="1729" uniqueCount="97">
  <si>
    <t>LOCAL GOVERNMENT MTEF ALLOCATIONS: 2026/27 - 2028/29</t>
  </si>
  <si>
    <t/>
  </si>
  <si>
    <t xml:space="preserve">
Summary</t>
  </si>
  <si>
    <t>2026/27
 R thousands</t>
  </si>
  <si>
    <t>2027/28
 R thousands</t>
  </si>
  <si>
    <t>2028/29
 R thousands</t>
  </si>
  <si>
    <t>Direct transfers</t>
  </si>
  <si>
    <t/>
  </si>
  <si>
    <t>Equitable share and related</t>
  </si>
  <si>
    <t>Fuel levy sharing</t>
  </si>
  <si>
    <t>Infrastructure</t>
  </si>
  <si>
    <t>Municipal infrastructure grant</t>
  </si>
  <si>
    <t>Urban settlement development grant</t>
  </si>
  <si>
    <t>Public transport network grant</t>
  </si>
  <si>
    <t>Integrated national electrification programme (municipal) grant</t>
  </si>
  <si>
    <t>Neighbourhood development partnership grant (capital grant)</t>
  </si>
  <si>
    <t>Urban development financing grant</t>
  </si>
  <si>
    <t>Rural roads assets management systems grant</t>
  </si>
  <si>
    <t>Integrated city development grant</t>
  </si>
  <si>
    <t>Regional bulk infrastructure grant</t>
  </si>
  <si>
    <t>Water services infrastructure grant</t>
  </si>
  <si>
    <t>Municipal disaster recovery grant</t>
  </si>
  <si>
    <t>Integrated urban development grant</t>
  </si>
  <si>
    <t>Informal settlements upgrading partnership grant</t>
  </si>
  <si>
    <t>Capacity building and other current transfers</t>
  </si>
  <si>
    <t>Local government financial management grant</t>
  </si>
  <si>
    <t>Municipal systems improvements grant</t>
  </si>
  <si>
    <t>Expanded public works programme integrated grant for municipalities</t>
  </si>
  <si>
    <t>Infrastructure skills development grant</t>
  </si>
  <si>
    <t>Municpal emergency housing grant</t>
  </si>
  <si>
    <t>Energy efficiency and demand side management grant</t>
  </si>
  <si>
    <t>Municipal disaster relief grant</t>
  </si>
  <si>
    <t>Programme and project preperation support grant</t>
  </si>
  <si>
    <t>Municipal demarcation transition grant</t>
  </si>
  <si>
    <t>Sub total direct transfers</t>
  </si>
  <si>
    <t>Indirect transfers</t>
  </si>
  <si>
    <t>Infrastructure transfers</t>
  </si>
  <si>
    <t>Integrated national electrification programme (Eskom) grant</t>
  </si>
  <si>
    <t>Neighbourhood development partnership grant (technical assistance)</t>
  </si>
  <si>
    <t>Rural households infrastructure grant</t>
  </si>
  <si>
    <t>Smart meter grant</t>
  </si>
  <si>
    <t>Sub total indirect transfers</t>
  </si>
  <si>
    <t>Total</t>
  </si>
  <si>
    <t xml:space="preserve">
C DC33   Mopani</t>
  </si>
  <si>
    <t xml:space="preserve"> </t>
  </si>
  <si>
    <t xml:space="preserve">  Breakdown of Equitable Share for district municipalities authorised for services</t>
  </si>
  <si>
    <t xml:space="preserve">       Water</t>
  </si>
  <si>
    <t>LIM331 : Greater Giyani</t>
  </si>
  <si>
    <t>LIM332 : Greater Letaba</t>
  </si>
  <si>
    <t>LIM333 : Greater Tzaneen</t>
  </si>
  <si>
    <t>LIM334 : Ba-Phalaborwa</t>
  </si>
  <si>
    <t>LIM335 : Maruleng</t>
  </si>
  <si>
    <t xml:space="preserve">       Sanitation</t>
  </si>
  <si>
    <t xml:space="preserve">  Breakdown of MIG allocations for district municipalities authorised for services</t>
  </si>
  <si>
    <t xml:space="preserve">  Breakdown of WSIG (6b) allocations for district municipalities authorised for services</t>
  </si>
  <si>
    <t xml:space="preserve">  Breakdown of WSIG allocations for district municipalities authorised for services</t>
  </si>
  <si>
    <t xml:space="preserve">
C DC34   Vhembe</t>
  </si>
  <si>
    <t>LIM341 : Musina</t>
  </si>
  <si>
    <t>LIM343 : Thulamela</t>
  </si>
  <si>
    <t>LIM344 : Makhado</t>
  </si>
  <si>
    <t>LIM345 : Collins Chabane</t>
  </si>
  <si>
    <t xml:space="preserve">
C DC35   Capricorn</t>
  </si>
  <si>
    <t>LIM351 : Blouberg</t>
  </si>
  <si>
    <t>LIM353 : Molemole</t>
  </si>
  <si>
    <t>LIM355 : Lepelle-Nkumpi</t>
  </si>
  <si>
    <t xml:space="preserve">
C DC36   Waterberg</t>
  </si>
  <si>
    <t xml:space="preserve">
C DC47   Sekhukhune</t>
  </si>
  <si>
    <t>LIM471 : Ephraim Mogale</t>
  </si>
  <si>
    <t>LIM472 : Elias Motsoaledi</t>
  </si>
  <si>
    <t>LIM473 : Makhuduthamaga</t>
  </si>
  <si>
    <t>LIM476 : Tubatse Fetakgomo</t>
  </si>
  <si>
    <t xml:space="preserve">
B LIM331 Greater Giyani</t>
  </si>
  <si>
    <t xml:space="preserve">
B LIM332 Greater Letaba</t>
  </si>
  <si>
    <t xml:space="preserve">
B LIM333 Greater Tzaneen</t>
  </si>
  <si>
    <t xml:space="preserve">
B LIM334 Ba-Phalaborwa</t>
  </si>
  <si>
    <t xml:space="preserve">
B LIM335 Maruleng</t>
  </si>
  <si>
    <t xml:space="preserve">
B LIM341 Musina</t>
  </si>
  <si>
    <t xml:space="preserve">
B LIM343 Thulamela</t>
  </si>
  <si>
    <t xml:space="preserve">
B LIM344 Makhado</t>
  </si>
  <si>
    <t xml:space="preserve">
B LIM345 Collins Chabane</t>
  </si>
  <si>
    <t xml:space="preserve">
B LIM351 Blouberg</t>
  </si>
  <si>
    <t xml:space="preserve">
B LIM353 Molemole</t>
  </si>
  <si>
    <t xml:space="preserve">
B LIM354 Polokwane</t>
  </si>
  <si>
    <t xml:space="preserve">
B LIM355 Lepelle-Nkumpi</t>
  </si>
  <si>
    <t xml:space="preserve">
B LIM361 Thabazimbi</t>
  </si>
  <si>
    <t xml:space="preserve">
B LIM362 Lephalale</t>
  </si>
  <si>
    <t xml:space="preserve">
B LIM366 Bela Bela</t>
  </si>
  <si>
    <t xml:space="preserve">
B LIM367 Mogalakwena</t>
  </si>
  <si>
    <t xml:space="preserve">
B LIM368 Modimolle-Mookgopong</t>
  </si>
  <si>
    <t xml:space="preserve">
B LIM471 Ephraim Mogale</t>
  </si>
  <si>
    <t xml:space="preserve">
B LIM472 Elias Motsoaledi</t>
  </si>
  <si>
    <t xml:space="preserve">
B LIM473 Makhuduthamaga</t>
  </si>
  <si>
    <t xml:space="preserve">
B LIM476 Tubatse Fetakgomo</t>
  </si>
  <si>
    <t>Transfers from Provincial Departments</t>
  </si>
  <si>
    <t>Municipal Allocations from Provincial Departments</t>
  </si>
  <si>
    <t>of which</t>
  </si>
  <si>
    <t>Total: Transfers from Provincial Departments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</si>
</sst>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_(* #,##0,_);_(* \(#,##0,\);_(* &quot;- &quot;?_);_(@_)"/>
  </numFmts>
  <fonts count="12" x14ac:knownFonts="1">
    <font>
      <sz val="10"/>
      <color rgb="FF000000"/>
      <name val="ARIAL"/>
    </font>
    <font>
      <b/>
      <sz val="10"/>
      <color rgb="FF000000"/>
      <name val="ARIAL"/>
    </font>
    <font>
      <b/>
      <sz val="12"/>
      <color indexed="8"/>
      <name val="ARIAL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 Narrow"/>
      <family val="2"/>
    </font>
    <font>
      <b/>
      <sz val="11"/>
      <color indexed="8"/>
      <name val="ARIAL NARROW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 indent="1"/>
    </xf>
    <xf numFmtId="165" fontId="5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165" fontId="10" fillId="0" borderId="5" xfId="0" applyNumberFormat="1" applyFont="1" applyBorder="1" applyAlignment="1">
      <alignment horizontal="right" vertical="center"/>
    </xf>
    <xf numFmtId="165" fontId="10" fillId="0" borderId="6" xfId="0" applyNumberFormat="1" applyFont="1" applyBorder="1" applyAlignment="1">
      <alignment horizontal="right" vertical="center"/>
    </xf>
    <xf numFmtId="165" fontId="10" fillId="0" borderId="7" xfId="0" applyNumberFormat="1" applyFont="1" applyBorder="1" applyAlignment="1">
      <alignment horizontal="right" vertical="center"/>
    </xf>
    <xf numFmtId="165" fontId="10" fillId="0" borderId="8" xfId="0" applyNumberFormat="1" applyFont="1" applyBorder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10" fillId="0" borderId="9" xfId="0" applyNumberFormat="1" applyFont="1" applyBorder="1" applyAlignment="1">
      <alignment horizontal="right" vertical="center"/>
    </xf>
    <xf numFmtId="165" fontId="10" fillId="0" borderId="10" xfId="0" applyNumberFormat="1" applyFont="1" applyBorder="1" applyAlignment="1">
      <alignment horizontal="right" vertical="center"/>
    </xf>
    <xf numFmtId="165" fontId="10" fillId="0" borderId="11" xfId="0" applyNumberFormat="1" applyFont="1" applyBorder="1" applyAlignment="1">
      <alignment horizontal="right" vertical="center"/>
    </xf>
    <xf numFmtId="165" fontId="10" fillId="0" borderId="12" xfId="0" applyNumberFormat="1" applyFont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0" fontId="5" fillId="0" borderId="3" xfId="0" applyFont="1" applyBorder="1" applyAlignment="1">
      <alignment horizontal="left" vertical="center" indent="1"/>
    </xf>
    <xf numFmtId="165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0" fontId="4" fillId="0" borderId="2" xfId="0" applyFont="1" applyBorder="1" applyAlignment="1">
      <alignment horizontal="left" wrapText="1" indent="1"/>
    </xf>
    <xf numFmtId="164" fontId="5" fillId="0" borderId="2" xfId="0" quotePrefix="1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165" fontId="7" fillId="0" borderId="0" xfId="0" applyNumberFormat="1" applyFont="1" applyAlignment="1">
      <alignment horizontal="right" wrapText="1"/>
    </xf>
    <xf numFmtId="0" fontId="8" fillId="0" borderId="0" xfId="0" applyFont="1" applyAlignment="1">
      <alignment wrapText="1"/>
    </xf>
    <xf numFmtId="165" fontId="5" fillId="0" borderId="0" xfId="0" applyNumberFormat="1" applyFont="1" applyAlignment="1">
      <alignment vertical="center"/>
    </xf>
    <xf numFmtId="0" fontId="9" fillId="0" borderId="0" xfId="0" applyFont="1" applyAlignment="1">
      <alignment wrapText="1"/>
    </xf>
    <xf numFmtId="165" fontId="10" fillId="0" borderId="0" xfId="0" applyNumberFormat="1" applyFont="1" applyAlignment="1">
      <alignment horizontal="right"/>
    </xf>
    <xf numFmtId="165" fontId="10" fillId="0" borderId="0" xfId="0" applyNumberFormat="1" applyFont="1"/>
    <xf numFmtId="0" fontId="6" fillId="0" borderId="3" xfId="0" applyFont="1" applyBorder="1" applyAlignment="1">
      <alignment wrapText="1"/>
    </xf>
    <xf numFmtId="165" fontId="5" fillId="0" borderId="0" xfId="0" applyNumberFormat="1" applyFont="1" applyAlignment="1">
      <alignment horizontal="right"/>
    </xf>
    <xf numFmtId="165" fontId="5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wrapText="1"/>
    </xf>
    <xf numFmtId="165" fontId="5" fillId="0" borderId="4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 indent="2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165" fontId="0" fillId="0" borderId="0" xfId="0" applyNumberFormat="1"/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H250"/>
  <sheetViews>
    <sheetView showGridLines="0" tabSelected="1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2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14258666000</v>
      </c>
      <c r="G5" s="3">
        <v>14638992000</v>
      </c>
      <c r="H5" s="3">
        <v>15281465000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5509084000</v>
      </c>
      <c r="G7" s="23">
        <f>SUM(G8:G20)</f>
        <v>6260353000</v>
      </c>
      <c r="H7" s="23">
        <f>SUM(H8:H20)</f>
        <v>6113121000</v>
      </c>
    </row>
    <row r="8" spans="5:8" ht="13" x14ac:dyDescent="0.3">
      <c r="E8" s="24" t="s">
        <v>11</v>
      </c>
      <c r="F8" s="9">
        <v>3414807000</v>
      </c>
      <c r="G8" s="9">
        <v>3981074000</v>
      </c>
      <c r="H8" s="9">
        <v>4110848000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>
        <v>134173000</v>
      </c>
      <c r="G10" s="25">
        <v>127763000</v>
      </c>
      <c r="H10" s="25">
        <v>127866000</v>
      </c>
    </row>
    <row r="11" spans="5:8" ht="13" x14ac:dyDescent="0.3">
      <c r="E11" s="24" t="s">
        <v>14</v>
      </c>
      <c r="F11" s="9">
        <v>266373000</v>
      </c>
      <c r="G11" s="9">
        <v>277573000</v>
      </c>
      <c r="H11" s="9">
        <v>277403000</v>
      </c>
    </row>
    <row r="12" spans="5:8" ht="13" x14ac:dyDescent="0.3">
      <c r="E12" s="24" t="s">
        <v>15</v>
      </c>
      <c r="F12" s="9">
        <v>30405000</v>
      </c>
      <c r="G12" s="9">
        <v>12000000</v>
      </c>
      <c r="H12" s="9">
        <v>6000000</v>
      </c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13787000</v>
      </c>
      <c r="G14" s="25">
        <v>14337000</v>
      </c>
      <c r="H14" s="25">
        <v>14783000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>
        <v>688100000</v>
      </c>
      <c r="G16" s="9">
        <v>869600000</v>
      </c>
      <c r="H16" s="9">
        <v>560800000</v>
      </c>
    </row>
    <row r="17" spans="5:8" ht="13" x14ac:dyDescent="0.3">
      <c r="E17" s="24" t="s">
        <v>20</v>
      </c>
      <c r="F17" s="9">
        <v>487847000</v>
      </c>
      <c r="G17" s="9">
        <v>507939000</v>
      </c>
      <c r="H17" s="9">
        <v>530745000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>
        <v>473592000</v>
      </c>
      <c r="G19" s="9">
        <v>470067000</v>
      </c>
      <c r="H19" s="9">
        <v>484676000</v>
      </c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168221000</v>
      </c>
      <c r="G21" s="3">
        <f>SUM(G22:G30)</f>
        <v>97000000</v>
      </c>
      <c r="H21" s="3">
        <f>SUM(H22:H30)</f>
        <v>96100000</v>
      </c>
    </row>
    <row r="22" spans="5:8" ht="13" x14ac:dyDescent="0.3">
      <c r="E22" s="24" t="s">
        <v>25</v>
      </c>
      <c r="F22" s="25">
        <v>65200000</v>
      </c>
      <c r="G22" s="25">
        <v>68000000</v>
      </c>
      <c r="H22" s="25">
        <v>70100000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74766000</v>
      </c>
      <c r="G24" s="9"/>
      <c r="H24" s="9"/>
    </row>
    <row r="25" spans="5:8" ht="13" x14ac:dyDescent="0.3">
      <c r="E25" s="24" t="s">
        <v>28</v>
      </c>
      <c r="F25" s="9">
        <v>28255000</v>
      </c>
      <c r="G25" s="9">
        <v>29000000</v>
      </c>
      <c r="H25" s="9">
        <v>26000000</v>
      </c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19935971000</v>
      </c>
      <c r="G31" s="16">
        <f>+G5+G6+G7+G21</f>
        <v>20996345000</v>
      </c>
      <c r="H31" s="16">
        <f>+H5+H6+H7+H21</f>
        <v>21490686000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1625694000</v>
      </c>
      <c r="G33" s="3">
        <f>SUM(G34:G40)</f>
        <v>1638435000</v>
      </c>
      <c r="H33" s="3">
        <f>SUM(H34:H40)</f>
        <v>1697581000</v>
      </c>
    </row>
    <row r="34" spans="5:8" ht="13" x14ac:dyDescent="0.3">
      <c r="E34" s="24" t="s">
        <v>19</v>
      </c>
      <c r="F34" s="9">
        <v>782722000</v>
      </c>
      <c r="G34" s="9">
        <v>796861000</v>
      </c>
      <c r="H34" s="9">
        <v>833384000</v>
      </c>
    </row>
    <row r="35" spans="5:8" ht="13" x14ac:dyDescent="0.3">
      <c r="E35" s="24" t="s">
        <v>37</v>
      </c>
      <c r="F35" s="9">
        <v>182797000</v>
      </c>
      <c r="G35" s="9">
        <v>337726000</v>
      </c>
      <c r="H35" s="9">
        <v>337726000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>
        <v>444364000</v>
      </c>
      <c r="G38" s="9">
        <v>503848000</v>
      </c>
      <c r="H38" s="9">
        <v>526471000</v>
      </c>
    </row>
    <row r="39" spans="5:8" ht="13" x14ac:dyDescent="0.3">
      <c r="E39" s="24" t="s">
        <v>11</v>
      </c>
      <c r="F39" s="9">
        <v>180811000</v>
      </c>
      <c r="G39" s="9"/>
      <c r="H39" s="9"/>
    </row>
    <row r="40" spans="5:8" ht="13" x14ac:dyDescent="0.3">
      <c r="E40" s="24" t="s">
        <v>40</v>
      </c>
      <c r="F40" s="9">
        <v>35000000</v>
      </c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1625694000</v>
      </c>
      <c r="G43" s="29">
        <f>+G33+G41</f>
        <v>1638435000</v>
      </c>
      <c r="H43" s="29">
        <f>+H33+H41</f>
        <v>1697581000</v>
      </c>
    </row>
    <row r="44" spans="5:8" ht="14" x14ac:dyDescent="0.3">
      <c r="E44" s="30" t="s">
        <v>42</v>
      </c>
      <c r="F44" s="31">
        <f>+F31+F43</f>
        <v>21561665000</v>
      </c>
      <c r="G44" s="31">
        <f>+G31+G43</f>
        <v>22634780000</v>
      </c>
      <c r="H44" s="31">
        <f>+H31+H43</f>
        <v>23188267000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74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214272000</v>
      </c>
      <c r="G5" s="3">
        <v>213767000</v>
      </c>
      <c r="H5" s="3">
        <v>227918000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41293000</v>
      </c>
      <c r="G7" s="23">
        <f>SUM(G8:G20)</f>
        <v>55940000</v>
      </c>
      <c r="H7" s="23">
        <f>SUM(H8:H20)</f>
        <v>53617000</v>
      </c>
    </row>
    <row r="8" spans="5:8" ht="13" x14ac:dyDescent="0.3">
      <c r="E8" s="24" t="s">
        <v>11</v>
      </c>
      <c r="F8" s="9">
        <v>39493000</v>
      </c>
      <c r="G8" s="9">
        <v>43578000</v>
      </c>
      <c r="H8" s="9">
        <v>44877000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1800000</v>
      </c>
      <c r="G11" s="9">
        <v>12362000</v>
      </c>
      <c r="H11" s="9">
        <v>8740000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4675000</v>
      </c>
      <c r="G21" s="3">
        <f>SUM(G22:G30)</f>
        <v>3100000</v>
      </c>
      <c r="H21" s="3">
        <f>SUM(H22:H30)</f>
        <v>3100000</v>
      </c>
    </row>
    <row r="22" spans="5:8" ht="13" x14ac:dyDescent="0.3">
      <c r="E22" s="24" t="s">
        <v>25</v>
      </c>
      <c r="F22" s="25">
        <v>3000000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1675000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260240000</v>
      </c>
      <c r="G31" s="16">
        <f>+G5+G6+G7+G21</f>
        <v>272807000</v>
      </c>
      <c r="H31" s="16">
        <f>+H5+H6+H7+H21</f>
        <v>284635000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1068000</v>
      </c>
      <c r="G33" s="3">
        <f>SUM(G34:G40)</f>
        <v>27136000</v>
      </c>
      <c r="H33" s="3">
        <f>SUM(H34:H40)</f>
        <v>8957000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1068000</v>
      </c>
      <c r="G35" s="9">
        <v>27136000</v>
      </c>
      <c r="H35" s="9">
        <v>8957000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1068000</v>
      </c>
      <c r="G43" s="29">
        <f>+G33+G41</f>
        <v>27136000</v>
      </c>
      <c r="H43" s="29">
        <f>+H33+H41</f>
        <v>8957000</v>
      </c>
    </row>
    <row r="44" spans="5:8" ht="14" x14ac:dyDescent="0.3">
      <c r="E44" s="30" t="s">
        <v>42</v>
      </c>
      <c r="F44" s="31">
        <f>+F31+F43</f>
        <v>261308000</v>
      </c>
      <c r="G44" s="31">
        <f>+G31+G43</f>
        <v>299943000</v>
      </c>
      <c r="H44" s="31">
        <f>+H31+H43</f>
        <v>293592000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75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170372000</v>
      </c>
      <c r="G5" s="3">
        <v>169306000</v>
      </c>
      <c r="H5" s="3">
        <v>181277000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55461000</v>
      </c>
      <c r="G7" s="23">
        <f>SUM(G8:G20)</f>
        <v>36101000</v>
      </c>
      <c r="H7" s="23">
        <f>SUM(H8:H20)</f>
        <v>37148000</v>
      </c>
    </row>
    <row r="8" spans="5:8" ht="13" x14ac:dyDescent="0.3">
      <c r="E8" s="24" t="s">
        <v>11</v>
      </c>
      <c r="F8" s="9">
        <v>32807000</v>
      </c>
      <c r="G8" s="9">
        <v>36101000</v>
      </c>
      <c r="H8" s="9">
        <v>37148000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22654000</v>
      </c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3519000</v>
      </c>
      <c r="G21" s="3">
        <f>SUM(G22:G30)</f>
        <v>2200000</v>
      </c>
      <c r="H21" s="3">
        <f>SUM(H22:H30)</f>
        <v>2300000</v>
      </c>
    </row>
    <row r="22" spans="5:8" ht="13" x14ac:dyDescent="0.3">
      <c r="E22" s="24" t="s">
        <v>25</v>
      </c>
      <c r="F22" s="25">
        <v>2000000</v>
      </c>
      <c r="G22" s="25">
        <v>2200000</v>
      </c>
      <c r="H22" s="25">
        <v>2300000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1519000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229352000</v>
      </c>
      <c r="G31" s="16">
        <f>+G5+G6+G7+G21</f>
        <v>207607000</v>
      </c>
      <c r="H31" s="16">
        <f>+H5+H6+H7+H21</f>
        <v>220725000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3782000</v>
      </c>
      <c r="G33" s="3">
        <f>SUM(G34:G40)</f>
        <v>7586000</v>
      </c>
      <c r="H33" s="3">
        <f>SUM(H34:H40)</f>
        <v>14849000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3782000</v>
      </c>
      <c r="G35" s="9">
        <v>7586000</v>
      </c>
      <c r="H35" s="9">
        <v>14849000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3782000</v>
      </c>
      <c r="G43" s="29">
        <f>+G33+G41</f>
        <v>7586000</v>
      </c>
      <c r="H43" s="29">
        <f>+H33+H41</f>
        <v>14849000</v>
      </c>
    </row>
    <row r="44" spans="5:8" ht="14" x14ac:dyDescent="0.3">
      <c r="E44" s="30" t="s">
        <v>42</v>
      </c>
      <c r="F44" s="31">
        <f>+F31+F43</f>
        <v>233134000</v>
      </c>
      <c r="G44" s="31">
        <f>+G31+G43</f>
        <v>215193000</v>
      </c>
      <c r="H44" s="31">
        <f>+H31+H43</f>
        <v>235574000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76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232308000</v>
      </c>
      <c r="G5" s="3">
        <v>234015000</v>
      </c>
      <c r="H5" s="3">
        <v>246938000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44649000</v>
      </c>
      <c r="G7" s="23">
        <f>SUM(G8:G20)</f>
        <v>49045000</v>
      </c>
      <c r="H7" s="23">
        <f>SUM(H8:H20)</f>
        <v>50640000</v>
      </c>
    </row>
    <row r="8" spans="5:8" ht="13" x14ac:dyDescent="0.3">
      <c r="E8" s="24" t="s">
        <v>11</v>
      </c>
      <c r="F8" s="9">
        <v>35649000</v>
      </c>
      <c r="G8" s="9">
        <v>39279000</v>
      </c>
      <c r="H8" s="9">
        <v>40433000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9000000</v>
      </c>
      <c r="G11" s="9">
        <v>9766000</v>
      </c>
      <c r="H11" s="9">
        <v>10207000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4928000</v>
      </c>
      <c r="G21" s="3">
        <f>SUM(G22:G30)</f>
        <v>3100000</v>
      </c>
      <c r="H21" s="3">
        <f>SUM(H22:H30)</f>
        <v>3100000</v>
      </c>
    </row>
    <row r="22" spans="5:8" ht="13" x14ac:dyDescent="0.3">
      <c r="E22" s="24" t="s">
        <v>25</v>
      </c>
      <c r="F22" s="25">
        <v>3000000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1928000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281885000</v>
      </c>
      <c r="G31" s="16">
        <f>+G5+G6+G7+G21</f>
        <v>286160000</v>
      </c>
      <c r="H31" s="16">
        <f>+H5+H6+H7+H21</f>
        <v>300678000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8635000</v>
      </c>
      <c r="G33" s="3">
        <f>SUM(G34:G40)</f>
        <v>4854000</v>
      </c>
      <c r="H33" s="3">
        <f>SUM(H34:H40)</f>
        <v>10131000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8635000</v>
      </c>
      <c r="G35" s="9">
        <v>4854000</v>
      </c>
      <c r="H35" s="9">
        <v>10131000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8635000</v>
      </c>
      <c r="G43" s="29">
        <f>+G33+G41</f>
        <v>4854000</v>
      </c>
      <c r="H43" s="29">
        <f>+H33+H41</f>
        <v>10131000</v>
      </c>
    </row>
    <row r="44" spans="5:8" ht="14" x14ac:dyDescent="0.3">
      <c r="E44" s="30" t="s">
        <v>42</v>
      </c>
      <c r="F44" s="31">
        <f>+F31+F43</f>
        <v>290520000</v>
      </c>
      <c r="G44" s="31">
        <f>+G31+G43</f>
        <v>291014000</v>
      </c>
      <c r="H44" s="31">
        <f>+H31+H43</f>
        <v>310809000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77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616264000</v>
      </c>
      <c r="G5" s="3">
        <v>614891000</v>
      </c>
      <c r="H5" s="3">
        <v>655415000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148895000</v>
      </c>
      <c r="G7" s="23">
        <f>SUM(G8:G20)</f>
        <v>156623000</v>
      </c>
      <c r="H7" s="23">
        <f>SUM(H8:H20)</f>
        <v>157741000</v>
      </c>
    </row>
    <row r="8" spans="5:8" ht="13" x14ac:dyDescent="0.3">
      <c r="E8" s="24" t="s">
        <v>11</v>
      </c>
      <c r="F8" s="9">
        <v>125347000</v>
      </c>
      <c r="G8" s="9">
        <v>139602000</v>
      </c>
      <c r="H8" s="9">
        <v>144131000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12000000</v>
      </c>
      <c r="G11" s="9">
        <v>17021000</v>
      </c>
      <c r="H11" s="9">
        <v>13610000</v>
      </c>
    </row>
    <row r="12" spans="5:8" ht="13" x14ac:dyDescent="0.3">
      <c r="E12" s="24" t="s">
        <v>15</v>
      </c>
      <c r="F12" s="9">
        <v>11548000</v>
      </c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11521000</v>
      </c>
      <c r="G21" s="3">
        <f>SUM(G22:G30)</f>
        <v>7600000</v>
      </c>
      <c r="H21" s="3">
        <f>SUM(H22:H30)</f>
        <v>7300000</v>
      </c>
    </row>
    <row r="22" spans="5:8" ht="13" x14ac:dyDescent="0.3">
      <c r="E22" s="24" t="s">
        <v>25</v>
      </c>
      <c r="F22" s="25">
        <v>2000000</v>
      </c>
      <c r="G22" s="25">
        <v>2100000</v>
      </c>
      <c r="H22" s="25">
        <v>2300000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4521000</v>
      </c>
      <c r="G24" s="9"/>
      <c r="H24" s="9"/>
    </row>
    <row r="25" spans="5:8" ht="13" x14ac:dyDescent="0.3">
      <c r="E25" s="24" t="s">
        <v>28</v>
      </c>
      <c r="F25" s="9">
        <v>5000000</v>
      </c>
      <c r="G25" s="9">
        <v>5500000</v>
      </c>
      <c r="H25" s="9">
        <v>5000000</v>
      </c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776680000</v>
      </c>
      <c r="G31" s="16">
        <f>+G5+G6+G7+G21</f>
        <v>779114000</v>
      </c>
      <c r="H31" s="16">
        <f>+H5+H6+H7+H21</f>
        <v>820456000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9108000</v>
      </c>
      <c r="G33" s="3">
        <f>SUM(G34:G40)</f>
        <v>30975000</v>
      </c>
      <c r="H33" s="3">
        <f>SUM(H34:H40)</f>
        <v>17359000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9108000</v>
      </c>
      <c r="G35" s="9">
        <v>30975000</v>
      </c>
      <c r="H35" s="9">
        <v>17359000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9108000</v>
      </c>
      <c r="G43" s="29">
        <f>+G33+G41</f>
        <v>30975000</v>
      </c>
      <c r="H43" s="29">
        <f>+H33+H41</f>
        <v>17359000</v>
      </c>
    </row>
    <row r="44" spans="5:8" ht="14" x14ac:dyDescent="0.3">
      <c r="E44" s="30" t="s">
        <v>42</v>
      </c>
      <c r="F44" s="31">
        <f>+F31+F43</f>
        <v>785788000</v>
      </c>
      <c r="G44" s="31">
        <f>+G31+G43</f>
        <v>810089000</v>
      </c>
      <c r="H44" s="31">
        <f>+H31+H43</f>
        <v>837815000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78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507068000</v>
      </c>
      <c r="G5" s="3">
        <v>506862000</v>
      </c>
      <c r="H5" s="3">
        <v>539128000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121229000</v>
      </c>
      <c r="G7" s="23">
        <f>SUM(G8:G20)</f>
        <v>136062000</v>
      </c>
      <c r="H7" s="23">
        <f>SUM(H8:H20)</f>
        <v>140593000</v>
      </c>
    </row>
    <row r="8" spans="5:8" ht="13" x14ac:dyDescent="0.3">
      <c r="E8" s="24" t="s">
        <v>11</v>
      </c>
      <c r="F8" s="9">
        <v>112837000</v>
      </c>
      <c r="G8" s="9">
        <v>125610000</v>
      </c>
      <c r="H8" s="9">
        <v>129669000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8392000</v>
      </c>
      <c r="G11" s="9">
        <v>10452000</v>
      </c>
      <c r="H11" s="9">
        <v>10924000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5446000</v>
      </c>
      <c r="G21" s="3">
        <f>SUM(G22:G30)</f>
        <v>2200000</v>
      </c>
      <c r="H21" s="3">
        <f>SUM(H22:H30)</f>
        <v>2300000</v>
      </c>
    </row>
    <row r="22" spans="5:8" ht="13" x14ac:dyDescent="0.3">
      <c r="E22" s="24" t="s">
        <v>25</v>
      </c>
      <c r="F22" s="25">
        <v>2100000</v>
      </c>
      <c r="G22" s="25">
        <v>2200000</v>
      </c>
      <c r="H22" s="25">
        <v>2300000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3346000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633743000</v>
      </c>
      <c r="G31" s="16">
        <f>+G5+G6+G7+G21</f>
        <v>645124000</v>
      </c>
      <c r="H31" s="16">
        <f>+H5+H6+H7+H21</f>
        <v>682021000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3429000</v>
      </c>
      <c r="G33" s="3">
        <f>SUM(G34:G40)</f>
        <v>9844000</v>
      </c>
      <c r="H33" s="3">
        <f>SUM(H34:H40)</f>
        <v>11739000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3429000</v>
      </c>
      <c r="G35" s="9">
        <v>9844000</v>
      </c>
      <c r="H35" s="9">
        <v>11739000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3429000</v>
      </c>
      <c r="G43" s="29">
        <f>+G33+G41</f>
        <v>9844000</v>
      </c>
      <c r="H43" s="29">
        <f>+H33+H41</f>
        <v>11739000</v>
      </c>
    </row>
    <row r="44" spans="5:8" ht="14" x14ac:dyDescent="0.3">
      <c r="E44" s="30" t="s">
        <v>42</v>
      </c>
      <c r="F44" s="31">
        <f>+F31+F43</f>
        <v>637172000</v>
      </c>
      <c r="G44" s="31">
        <f>+G31+G43</f>
        <v>654968000</v>
      </c>
      <c r="H44" s="31">
        <f>+H31+H43</f>
        <v>693760000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79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504619000</v>
      </c>
      <c r="G5" s="3">
        <v>502148000</v>
      </c>
      <c r="H5" s="3">
        <v>536776000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126355000</v>
      </c>
      <c r="G7" s="23">
        <f>SUM(G8:G20)</f>
        <v>128772000</v>
      </c>
      <c r="H7" s="23">
        <f>SUM(H8:H20)</f>
        <v>132918000</v>
      </c>
    </row>
    <row r="8" spans="5:8" ht="13" x14ac:dyDescent="0.3">
      <c r="E8" s="24" t="s">
        <v>11</v>
      </c>
      <c r="F8" s="9">
        <v>112528000</v>
      </c>
      <c r="G8" s="9">
        <v>114843000</v>
      </c>
      <c r="H8" s="9">
        <v>118540000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13827000</v>
      </c>
      <c r="G11" s="9">
        <v>13929000</v>
      </c>
      <c r="H11" s="9">
        <v>14378000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4579000</v>
      </c>
      <c r="G21" s="3">
        <f>SUM(G22:G30)</f>
        <v>2700000</v>
      </c>
      <c r="H21" s="3">
        <f>SUM(H22:H30)</f>
        <v>2800000</v>
      </c>
    </row>
    <row r="22" spans="5:8" ht="13" x14ac:dyDescent="0.3">
      <c r="E22" s="24" t="s">
        <v>25</v>
      </c>
      <c r="F22" s="25">
        <v>2600000</v>
      </c>
      <c r="G22" s="25">
        <v>2700000</v>
      </c>
      <c r="H22" s="25">
        <v>2800000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1979000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635553000</v>
      </c>
      <c r="G31" s="16">
        <f>+G5+G6+G7+G21</f>
        <v>633620000</v>
      </c>
      <c r="H31" s="16">
        <f>+H5+H6+H7+H21</f>
        <v>672494000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19674000</v>
      </c>
      <c r="G33" s="3">
        <f>SUM(G34:G40)</f>
        <v>12092000</v>
      </c>
      <c r="H33" s="3">
        <f>SUM(H34:H40)</f>
        <v>14611000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19674000</v>
      </c>
      <c r="G35" s="9">
        <v>12092000</v>
      </c>
      <c r="H35" s="9">
        <v>14611000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19674000</v>
      </c>
      <c r="G43" s="29">
        <f>+G33+G41</f>
        <v>12092000</v>
      </c>
      <c r="H43" s="29">
        <f>+H33+H41</f>
        <v>14611000</v>
      </c>
    </row>
    <row r="44" spans="5:8" ht="14" x14ac:dyDescent="0.3">
      <c r="E44" s="30" t="s">
        <v>42</v>
      </c>
      <c r="F44" s="31">
        <f>+F31+F43</f>
        <v>655227000</v>
      </c>
      <c r="G44" s="31">
        <f>+G31+G43</f>
        <v>645712000</v>
      </c>
      <c r="H44" s="31">
        <f>+H31+H43</f>
        <v>687105000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80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240123000</v>
      </c>
      <c r="G5" s="3">
        <v>238140000</v>
      </c>
      <c r="H5" s="3">
        <v>255508000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71044000</v>
      </c>
      <c r="G7" s="23">
        <f>SUM(G8:G20)</f>
        <v>77857000</v>
      </c>
      <c r="H7" s="23">
        <f>SUM(H8:H20)</f>
        <v>80502000</v>
      </c>
    </row>
    <row r="8" spans="5:8" ht="13" x14ac:dyDescent="0.3">
      <c r="E8" s="24" t="s">
        <v>11</v>
      </c>
      <c r="F8" s="9">
        <v>55189000</v>
      </c>
      <c r="G8" s="9">
        <v>61134000</v>
      </c>
      <c r="H8" s="9">
        <v>63023000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15855000</v>
      </c>
      <c r="G11" s="9">
        <v>16723000</v>
      </c>
      <c r="H11" s="9">
        <v>17479000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4116000</v>
      </c>
      <c r="G21" s="3">
        <f>SUM(G22:G30)</f>
        <v>2600000</v>
      </c>
      <c r="H21" s="3">
        <f>SUM(H22:H30)</f>
        <v>2700000</v>
      </c>
    </row>
    <row r="22" spans="5:8" ht="13" x14ac:dyDescent="0.3">
      <c r="E22" s="24" t="s">
        <v>25</v>
      </c>
      <c r="F22" s="25">
        <v>2500000</v>
      </c>
      <c r="G22" s="25">
        <v>2600000</v>
      </c>
      <c r="H22" s="25">
        <v>2700000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1616000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315283000</v>
      </c>
      <c r="G31" s="16">
        <f>+G5+G6+G7+G21</f>
        <v>318597000</v>
      </c>
      <c r="H31" s="16">
        <f>+H5+H6+H7+H21</f>
        <v>338710000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8177000</v>
      </c>
      <c r="G33" s="3">
        <f>SUM(G34:G40)</f>
        <v>6160000</v>
      </c>
      <c r="H33" s="3">
        <f>SUM(H34:H40)</f>
        <v>19549000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8177000</v>
      </c>
      <c r="G35" s="9">
        <v>6160000</v>
      </c>
      <c r="H35" s="9">
        <v>19549000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8177000</v>
      </c>
      <c r="G43" s="29">
        <f>+G33+G41</f>
        <v>6160000</v>
      </c>
      <c r="H43" s="29">
        <f>+H33+H41</f>
        <v>19549000</v>
      </c>
    </row>
    <row r="44" spans="5:8" ht="14" x14ac:dyDescent="0.3">
      <c r="E44" s="30" t="s">
        <v>42</v>
      </c>
      <c r="F44" s="31">
        <f>+F31+F43</f>
        <v>323460000</v>
      </c>
      <c r="G44" s="31">
        <f>+G31+G43</f>
        <v>324757000</v>
      </c>
      <c r="H44" s="31">
        <f>+H31+H43</f>
        <v>358259000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81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183043000</v>
      </c>
      <c r="G5" s="3">
        <v>181583000</v>
      </c>
      <c r="H5" s="3">
        <v>194779000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55098000</v>
      </c>
      <c r="G7" s="23">
        <f>SUM(G8:G20)</f>
        <v>55308000</v>
      </c>
      <c r="H7" s="23">
        <f>SUM(H8:H20)</f>
        <v>57086000</v>
      </c>
    </row>
    <row r="8" spans="5:8" ht="13" x14ac:dyDescent="0.3">
      <c r="E8" s="24" t="s">
        <v>11</v>
      </c>
      <c r="F8" s="9">
        <v>48098000</v>
      </c>
      <c r="G8" s="9">
        <v>47992000</v>
      </c>
      <c r="H8" s="9">
        <v>49439000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7000000</v>
      </c>
      <c r="G11" s="9">
        <v>7316000</v>
      </c>
      <c r="H11" s="9">
        <v>7647000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3701000</v>
      </c>
      <c r="G21" s="3">
        <f>SUM(G22:G30)</f>
        <v>2400000</v>
      </c>
      <c r="H21" s="3">
        <f>SUM(H22:H30)</f>
        <v>2500000</v>
      </c>
    </row>
    <row r="22" spans="5:8" ht="13" x14ac:dyDescent="0.3">
      <c r="E22" s="24" t="s">
        <v>25</v>
      </c>
      <c r="F22" s="25">
        <v>2300000</v>
      </c>
      <c r="G22" s="25">
        <v>2400000</v>
      </c>
      <c r="H22" s="25">
        <v>2500000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1401000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241842000</v>
      </c>
      <c r="G31" s="16">
        <f>+G5+G6+G7+G21</f>
        <v>239291000</v>
      </c>
      <c r="H31" s="16">
        <f>+H5+H6+H7+H21</f>
        <v>254365000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8529000</v>
      </c>
      <c r="G33" s="3">
        <f>SUM(G34:G40)</f>
        <v>10249000</v>
      </c>
      <c r="H33" s="3">
        <f>SUM(H34:H40)</f>
        <v>12338000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8529000</v>
      </c>
      <c r="G35" s="9">
        <v>10249000</v>
      </c>
      <c r="H35" s="9">
        <v>12338000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8529000</v>
      </c>
      <c r="G43" s="29">
        <f>+G33+G41</f>
        <v>10249000</v>
      </c>
      <c r="H43" s="29">
        <f>+H33+H41</f>
        <v>12338000</v>
      </c>
    </row>
    <row r="44" spans="5:8" ht="14" x14ac:dyDescent="0.3">
      <c r="E44" s="30" t="s">
        <v>42</v>
      </c>
      <c r="F44" s="31">
        <f>+F31+F43</f>
        <v>250371000</v>
      </c>
      <c r="G44" s="31">
        <f>+G31+G43</f>
        <v>249540000</v>
      </c>
      <c r="H44" s="31">
        <f>+H31+H43</f>
        <v>266703000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82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1541239000</v>
      </c>
      <c r="G5" s="3">
        <v>1606170000</v>
      </c>
      <c r="H5" s="3">
        <v>1652917000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1419744000</v>
      </c>
      <c r="G7" s="23">
        <f>SUM(G8:G20)</f>
        <v>1591368000</v>
      </c>
      <c r="H7" s="23">
        <f>SUM(H8:H20)</f>
        <v>1297130000</v>
      </c>
    </row>
    <row r="8" spans="5:8" ht="13" x14ac:dyDescent="0.3">
      <c r="E8" s="24" t="s">
        <v>11</v>
      </c>
      <c r="F8" s="9"/>
      <c r="G8" s="9"/>
      <c r="H8" s="9"/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>
        <v>134173000</v>
      </c>
      <c r="G10" s="25">
        <v>127763000</v>
      </c>
      <c r="H10" s="25">
        <v>127866000</v>
      </c>
    </row>
    <row r="11" spans="5:8" ht="13" x14ac:dyDescent="0.3">
      <c r="E11" s="24" t="s">
        <v>14</v>
      </c>
      <c r="F11" s="9">
        <v>5000000</v>
      </c>
      <c r="G11" s="9">
        <v>16542000</v>
      </c>
      <c r="H11" s="9">
        <v>18109000</v>
      </c>
    </row>
    <row r="12" spans="5:8" ht="13" x14ac:dyDescent="0.3">
      <c r="E12" s="24" t="s">
        <v>15</v>
      </c>
      <c r="F12" s="9">
        <v>18857000</v>
      </c>
      <c r="G12" s="9">
        <v>12000000</v>
      </c>
      <c r="H12" s="9">
        <v>6000000</v>
      </c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>
        <v>688100000</v>
      </c>
      <c r="G16" s="9">
        <v>869600000</v>
      </c>
      <c r="H16" s="9">
        <v>560800000</v>
      </c>
    </row>
    <row r="17" spans="5:8" ht="13" x14ac:dyDescent="0.3">
      <c r="E17" s="24" t="s">
        <v>20</v>
      </c>
      <c r="F17" s="9">
        <v>100022000</v>
      </c>
      <c r="G17" s="9">
        <v>95396000</v>
      </c>
      <c r="H17" s="9">
        <v>99679000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>
        <v>473592000</v>
      </c>
      <c r="G19" s="9">
        <v>470067000</v>
      </c>
      <c r="H19" s="9">
        <v>484676000</v>
      </c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25754000</v>
      </c>
      <c r="G21" s="3">
        <f>SUM(G22:G30)</f>
        <v>20600000</v>
      </c>
      <c r="H21" s="3">
        <f>SUM(H22:H30)</f>
        <v>18700000</v>
      </c>
    </row>
    <row r="22" spans="5:8" ht="13" x14ac:dyDescent="0.3">
      <c r="E22" s="24" t="s">
        <v>25</v>
      </c>
      <c r="F22" s="25">
        <v>2500000</v>
      </c>
      <c r="G22" s="25">
        <v>2600000</v>
      </c>
      <c r="H22" s="25">
        <v>2700000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5254000</v>
      </c>
      <c r="G24" s="9"/>
      <c r="H24" s="9"/>
    </row>
    <row r="25" spans="5:8" ht="13" x14ac:dyDescent="0.3">
      <c r="E25" s="24" t="s">
        <v>28</v>
      </c>
      <c r="F25" s="9">
        <v>18000000</v>
      </c>
      <c r="G25" s="9">
        <v>18000000</v>
      </c>
      <c r="H25" s="9">
        <v>16000000</v>
      </c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2986737000</v>
      </c>
      <c r="G31" s="16">
        <f>+G5+G6+G7+G21</f>
        <v>3218138000</v>
      </c>
      <c r="H31" s="16">
        <f>+H5+H6+H7+H21</f>
        <v>2968747000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3845000</v>
      </c>
      <c r="G33" s="3">
        <f>SUM(G34:G40)</f>
        <v>60386000</v>
      </c>
      <c r="H33" s="3">
        <f>SUM(H34:H40)</f>
        <v>67248000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3845000</v>
      </c>
      <c r="G35" s="9">
        <v>60386000</v>
      </c>
      <c r="H35" s="9">
        <v>67248000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3845000</v>
      </c>
      <c r="G43" s="29">
        <f>+G33+G41</f>
        <v>60386000</v>
      </c>
      <c r="H43" s="29">
        <f>+H33+H41</f>
        <v>67248000</v>
      </c>
    </row>
    <row r="44" spans="5:8" ht="14" x14ac:dyDescent="0.3">
      <c r="E44" s="30" t="s">
        <v>42</v>
      </c>
      <c r="F44" s="31">
        <f>+F31+F43</f>
        <v>2990582000</v>
      </c>
      <c r="G44" s="31">
        <f>+G31+G43</f>
        <v>3278524000</v>
      </c>
      <c r="H44" s="31">
        <f>+H31+H43</f>
        <v>3035995000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83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326389000</v>
      </c>
      <c r="G5" s="3">
        <v>322989000</v>
      </c>
      <c r="H5" s="3">
        <v>347330000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71311000</v>
      </c>
      <c r="G7" s="23">
        <f>SUM(G8:G20)</f>
        <v>82310000</v>
      </c>
      <c r="H7" s="23">
        <f>SUM(H8:H20)</f>
        <v>84997000</v>
      </c>
    </row>
    <row r="8" spans="5:8" ht="13" x14ac:dyDescent="0.3">
      <c r="E8" s="24" t="s">
        <v>11</v>
      </c>
      <c r="F8" s="9">
        <v>67582000</v>
      </c>
      <c r="G8" s="9">
        <v>74994000</v>
      </c>
      <c r="H8" s="9">
        <v>77350000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3729000</v>
      </c>
      <c r="G11" s="9">
        <v>7316000</v>
      </c>
      <c r="H11" s="9">
        <v>7647000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4207000</v>
      </c>
      <c r="G21" s="3">
        <f>SUM(G22:G30)</f>
        <v>2200000</v>
      </c>
      <c r="H21" s="3">
        <f>SUM(H22:H30)</f>
        <v>2300000</v>
      </c>
    </row>
    <row r="22" spans="5:8" ht="13" x14ac:dyDescent="0.3">
      <c r="E22" s="24" t="s">
        <v>25</v>
      </c>
      <c r="F22" s="25">
        <v>2100000</v>
      </c>
      <c r="G22" s="25">
        <v>2200000</v>
      </c>
      <c r="H22" s="25">
        <v>2300000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2107000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401907000</v>
      </c>
      <c r="G31" s="16">
        <f>+G5+G6+G7+G21</f>
        <v>407499000</v>
      </c>
      <c r="H31" s="16">
        <f>+H5+H6+H7+H21</f>
        <v>434627000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21442000</v>
      </c>
      <c r="G33" s="3">
        <f>SUM(G34:G40)</f>
        <v>8533000</v>
      </c>
      <c r="H33" s="3">
        <f>SUM(H34:H40)</f>
        <v>11637000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21442000</v>
      </c>
      <c r="G35" s="9">
        <v>8533000</v>
      </c>
      <c r="H35" s="9">
        <v>11637000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21442000</v>
      </c>
      <c r="G43" s="29">
        <f>+G33+G41</f>
        <v>8533000</v>
      </c>
      <c r="H43" s="29">
        <f>+H33+H41</f>
        <v>11637000</v>
      </c>
    </row>
    <row r="44" spans="5:8" ht="14" x14ac:dyDescent="0.3">
      <c r="E44" s="30" t="s">
        <v>42</v>
      </c>
      <c r="F44" s="31">
        <f>+F31+F43</f>
        <v>423349000</v>
      </c>
      <c r="G44" s="31">
        <f>+G31+G43</f>
        <v>416032000</v>
      </c>
      <c r="H44" s="31">
        <f>+H31+H43</f>
        <v>446264000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43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1508655000</v>
      </c>
      <c r="G5" s="3">
        <v>1593121000</v>
      </c>
      <c r="H5" s="3">
        <v>1630297000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553852000</v>
      </c>
      <c r="G7" s="23">
        <f>SUM(G8:G20)</f>
        <v>618652000</v>
      </c>
      <c r="H7" s="23">
        <f>SUM(H8:H20)</f>
        <v>639297000</v>
      </c>
    </row>
    <row r="8" spans="5:8" ht="13" x14ac:dyDescent="0.3">
      <c r="E8" s="24" t="s">
        <v>11</v>
      </c>
      <c r="F8" s="9">
        <v>551161000</v>
      </c>
      <c r="G8" s="9">
        <v>615854000</v>
      </c>
      <c r="H8" s="9">
        <v>636411000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2691000</v>
      </c>
      <c r="G14" s="25">
        <v>2798000</v>
      </c>
      <c r="H14" s="25">
        <v>2886000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8929000</v>
      </c>
      <c r="G21" s="3">
        <f>SUM(G22:G30)</f>
        <v>3000000</v>
      </c>
      <c r="H21" s="3">
        <f>SUM(H22:H30)</f>
        <v>3000000</v>
      </c>
    </row>
    <row r="22" spans="5:8" ht="13" x14ac:dyDescent="0.3">
      <c r="E22" s="24" t="s">
        <v>25</v>
      </c>
      <c r="F22" s="25">
        <v>3000000</v>
      </c>
      <c r="G22" s="25">
        <v>3000000</v>
      </c>
      <c r="H22" s="25">
        <v>3000000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5929000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2071436000</v>
      </c>
      <c r="G31" s="16">
        <f>+G5+G6+G7+G21</f>
        <v>2214773000</v>
      </c>
      <c r="H31" s="16">
        <f>+H5+H6+H7+H21</f>
        <v>2272594000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671890000</v>
      </c>
      <c r="G33" s="3">
        <f>SUM(G34:G40)</f>
        <v>714564000</v>
      </c>
      <c r="H33" s="3">
        <f>SUM(H34:H40)</f>
        <v>757005000</v>
      </c>
    </row>
    <row r="34" spans="5:8" ht="13" x14ac:dyDescent="0.3">
      <c r="E34" s="24" t="s">
        <v>19</v>
      </c>
      <c r="F34" s="9">
        <v>501474000</v>
      </c>
      <c r="G34" s="9">
        <v>531861000</v>
      </c>
      <c r="H34" s="9">
        <v>566099000</v>
      </c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>
        <v>170416000</v>
      </c>
      <c r="G38" s="9">
        <v>182703000</v>
      </c>
      <c r="H38" s="9">
        <v>190906000</v>
      </c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671890000</v>
      </c>
      <c r="G43" s="29">
        <f>+G33+G41</f>
        <v>714564000</v>
      </c>
      <c r="H43" s="29">
        <f>+H33+H41</f>
        <v>757005000</v>
      </c>
    </row>
    <row r="44" spans="5:8" ht="14" x14ac:dyDescent="0.3">
      <c r="E44" s="30" t="s">
        <v>42</v>
      </c>
      <c r="F44" s="31">
        <f>+F31+F43</f>
        <v>2743326000</v>
      </c>
      <c r="G44" s="31">
        <f>+G31+G43</f>
        <v>2929337000</v>
      </c>
      <c r="H44" s="31">
        <f>+H31+H43</f>
        <v>3029599000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t="13" hidden="1" x14ac:dyDescent="0.3">
      <c r="E120" s="35" t="s">
        <v>44</v>
      </c>
      <c r="F120" s="36"/>
      <c r="G120" s="36"/>
      <c r="H120" s="36"/>
    </row>
    <row r="121" spans="5:8" ht="13" x14ac:dyDescent="0.3">
      <c r="E121" s="35" t="s">
        <v>44</v>
      </c>
      <c r="F121" s="36"/>
      <c r="G121" s="36"/>
      <c r="H121" s="36"/>
    </row>
    <row r="122" spans="5:8" ht="13" x14ac:dyDescent="0.3">
      <c r="E122" s="37" t="s">
        <v>45</v>
      </c>
      <c r="F122" s="36"/>
      <c r="G122" s="36"/>
      <c r="H122" s="36"/>
    </row>
    <row r="123" spans="5:8" ht="13" x14ac:dyDescent="0.3">
      <c r="E123" s="35" t="s">
        <v>44</v>
      </c>
      <c r="F123" s="36"/>
      <c r="G123" s="36"/>
      <c r="H123" s="36"/>
    </row>
    <row r="124" spans="5:8" ht="13" x14ac:dyDescent="0.3">
      <c r="E124" s="37" t="s">
        <v>46</v>
      </c>
      <c r="F124" s="36"/>
      <c r="G124" s="36"/>
      <c r="H124" s="36"/>
    </row>
    <row r="125" spans="5:8" x14ac:dyDescent="0.25">
      <c r="E125" s="1" t="s">
        <v>47</v>
      </c>
      <c r="F125" s="14">
        <v>166308000</v>
      </c>
      <c r="G125" s="14">
        <v>180418000</v>
      </c>
      <c r="H125" s="14">
        <v>187047000</v>
      </c>
    </row>
    <row r="126" spans="5:8" x14ac:dyDescent="0.25">
      <c r="E126" s="1" t="s">
        <v>48</v>
      </c>
      <c r="F126" s="14">
        <v>163893000</v>
      </c>
      <c r="G126" s="14">
        <v>177798000</v>
      </c>
      <c r="H126" s="14">
        <v>184331000</v>
      </c>
    </row>
    <row r="127" spans="5:8" x14ac:dyDescent="0.25">
      <c r="E127" s="1" t="s">
        <v>49</v>
      </c>
      <c r="F127" s="14">
        <v>279662000</v>
      </c>
      <c r="G127" s="14">
        <v>303388000</v>
      </c>
      <c r="H127" s="14">
        <v>314536000</v>
      </c>
    </row>
    <row r="128" spans="5:8" x14ac:dyDescent="0.25">
      <c r="E128" s="1" t="s">
        <v>50</v>
      </c>
      <c r="F128" s="14">
        <v>96303000</v>
      </c>
      <c r="G128" s="14">
        <v>104473000</v>
      </c>
      <c r="H128" s="14">
        <v>108312000</v>
      </c>
    </row>
    <row r="129" spans="5:8" x14ac:dyDescent="0.25">
      <c r="E129" s="1" t="s">
        <v>51</v>
      </c>
      <c r="F129" s="14">
        <v>70378000</v>
      </c>
      <c r="G129" s="14">
        <v>76349000</v>
      </c>
      <c r="H129" s="14">
        <v>79154000</v>
      </c>
    </row>
    <row r="130" spans="5:8" ht="13" x14ac:dyDescent="0.3">
      <c r="E130" s="35" t="s">
        <v>44</v>
      </c>
      <c r="F130" s="36"/>
      <c r="G130" s="36"/>
      <c r="H130" s="36"/>
    </row>
    <row r="131" spans="5:8" ht="13" x14ac:dyDescent="0.3">
      <c r="E131" s="37" t="s">
        <v>52</v>
      </c>
      <c r="F131" s="36"/>
      <c r="G131" s="36"/>
      <c r="H131" s="36"/>
    </row>
    <row r="132" spans="5:8" x14ac:dyDescent="0.25">
      <c r="E132" s="1" t="s">
        <v>47</v>
      </c>
      <c r="F132" s="14">
        <v>99455000</v>
      </c>
      <c r="G132" s="14">
        <v>102224000</v>
      </c>
      <c r="H132" s="14">
        <v>100724000</v>
      </c>
    </row>
    <row r="133" spans="5:8" x14ac:dyDescent="0.25">
      <c r="E133" s="1" t="s">
        <v>48</v>
      </c>
      <c r="F133" s="14">
        <v>98011000</v>
      </c>
      <c r="G133" s="14">
        <v>100739000</v>
      </c>
      <c r="H133" s="14">
        <v>99261000</v>
      </c>
    </row>
    <row r="134" spans="5:8" x14ac:dyDescent="0.25">
      <c r="E134" s="1" t="s">
        <v>49</v>
      </c>
      <c r="F134" s="14">
        <v>167243000</v>
      </c>
      <c r="G134" s="14">
        <v>171898000</v>
      </c>
      <c r="H134" s="14">
        <v>169376000</v>
      </c>
    </row>
    <row r="135" spans="5:8" x14ac:dyDescent="0.25">
      <c r="E135" s="1" t="s">
        <v>50</v>
      </c>
      <c r="F135" s="14">
        <v>57591000</v>
      </c>
      <c r="G135" s="14">
        <v>59194000</v>
      </c>
      <c r="H135" s="14">
        <v>58325000</v>
      </c>
    </row>
    <row r="136" spans="5:8" x14ac:dyDescent="0.25">
      <c r="E136" s="1" t="s">
        <v>51</v>
      </c>
      <c r="F136" s="14">
        <v>42087000</v>
      </c>
      <c r="G136" s="14">
        <v>43259000</v>
      </c>
      <c r="H136" s="14">
        <v>42624000</v>
      </c>
    </row>
    <row r="137" spans="5:8" ht="13" x14ac:dyDescent="0.3">
      <c r="E137" s="35" t="s">
        <v>44</v>
      </c>
      <c r="F137" s="36"/>
      <c r="G137" s="36"/>
      <c r="H137" s="36"/>
    </row>
    <row r="138" spans="5:8" ht="13" x14ac:dyDescent="0.3">
      <c r="E138" s="35" t="s">
        <v>44</v>
      </c>
      <c r="F138" s="36"/>
      <c r="G138" s="36"/>
      <c r="H138" s="36"/>
    </row>
    <row r="139" spans="5:8" ht="13" x14ac:dyDescent="0.3">
      <c r="E139" s="37" t="s">
        <v>53</v>
      </c>
      <c r="F139" s="36"/>
      <c r="G139" s="36"/>
      <c r="H139" s="36"/>
    </row>
    <row r="140" spans="5:8" ht="13" x14ac:dyDescent="0.3">
      <c r="E140" s="35" t="s">
        <v>44</v>
      </c>
      <c r="F140" s="36"/>
      <c r="G140" s="36"/>
      <c r="H140" s="36"/>
    </row>
    <row r="141" spans="5:8" x14ac:dyDescent="0.25">
      <c r="E141" s="1" t="s">
        <v>47</v>
      </c>
      <c r="F141" s="14">
        <v>136829000</v>
      </c>
      <c r="G141" s="14">
        <v>153037000</v>
      </c>
      <c r="H141" s="14">
        <v>158187000</v>
      </c>
    </row>
    <row r="142" spans="5:8" x14ac:dyDescent="0.25">
      <c r="E142" s="1" t="s">
        <v>48</v>
      </c>
      <c r="F142" s="14">
        <v>108575000</v>
      </c>
      <c r="G142" s="14">
        <v>121435000</v>
      </c>
      <c r="H142" s="14">
        <v>125522000</v>
      </c>
    </row>
    <row r="143" spans="5:8" x14ac:dyDescent="0.25">
      <c r="E143" s="1" t="s">
        <v>49</v>
      </c>
      <c r="F143" s="14">
        <v>215622000</v>
      </c>
      <c r="G143" s="14">
        <v>241162000</v>
      </c>
      <c r="H143" s="14">
        <v>249278000</v>
      </c>
    </row>
    <row r="144" spans="5:8" x14ac:dyDescent="0.25">
      <c r="E144" s="1" t="s">
        <v>50</v>
      </c>
      <c r="F144" s="14">
        <v>38725000</v>
      </c>
      <c r="G144" s="14">
        <v>43312000</v>
      </c>
      <c r="H144" s="14">
        <v>44770000</v>
      </c>
    </row>
    <row r="145" spans="5:8" x14ac:dyDescent="0.25">
      <c r="E145" s="1" t="s">
        <v>51</v>
      </c>
      <c r="F145" s="14">
        <v>46411000</v>
      </c>
      <c r="G145" s="14">
        <v>51908000</v>
      </c>
      <c r="H145" s="14">
        <v>53655000</v>
      </c>
    </row>
    <row r="146" spans="5:8" ht="13" x14ac:dyDescent="0.3">
      <c r="E146" s="35" t="s">
        <v>44</v>
      </c>
      <c r="F146" s="36"/>
      <c r="G146" s="36"/>
      <c r="H146" s="36"/>
    </row>
    <row r="147" spans="5:8" ht="13" x14ac:dyDescent="0.3">
      <c r="E147" s="35" t="s">
        <v>44</v>
      </c>
      <c r="F147" s="36"/>
      <c r="G147" s="36"/>
      <c r="H147" s="36"/>
    </row>
    <row r="148" spans="5:8" ht="13" x14ac:dyDescent="0.3">
      <c r="E148" s="37" t="s">
        <v>54</v>
      </c>
      <c r="F148" s="36"/>
      <c r="G148" s="36"/>
      <c r="H148" s="36"/>
    </row>
    <row r="149" spans="5:8" ht="13" x14ac:dyDescent="0.3">
      <c r="E149" s="35" t="s">
        <v>44</v>
      </c>
      <c r="F149" s="36"/>
      <c r="G149" s="36"/>
      <c r="H149" s="36"/>
    </row>
    <row r="150" spans="5:8" x14ac:dyDescent="0.25">
      <c r="E150" s="1" t="s">
        <v>47</v>
      </c>
      <c r="F150" s="14">
        <v>182703000</v>
      </c>
      <c r="G150" s="14">
        <v>190906000</v>
      </c>
      <c r="H150" s="14"/>
    </row>
    <row r="151" spans="5:8" ht="13" x14ac:dyDescent="0.3">
      <c r="E151" s="35" t="s">
        <v>44</v>
      </c>
      <c r="F151" s="36"/>
      <c r="G151" s="36"/>
      <c r="H151" s="36"/>
    </row>
    <row r="152" spans="5:8" ht="13" x14ac:dyDescent="0.3">
      <c r="E152" s="35" t="s">
        <v>44</v>
      </c>
      <c r="F152" s="36"/>
      <c r="G152" s="36"/>
      <c r="H152" s="36"/>
    </row>
    <row r="153" spans="5:8" ht="13" x14ac:dyDescent="0.3">
      <c r="E153" s="37" t="s">
        <v>55</v>
      </c>
      <c r="F153" s="36"/>
      <c r="G153" s="36"/>
      <c r="H153" s="36"/>
    </row>
    <row r="154" spans="5:8" ht="13" x14ac:dyDescent="0.3">
      <c r="E154" s="35" t="s">
        <v>44</v>
      </c>
      <c r="F154" s="36"/>
      <c r="G154" s="36"/>
      <c r="H154" s="36"/>
    </row>
    <row r="155" spans="5:8" x14ac:dyDescent="0.25">
      <c r="E155" s="1" t="s">
        <v>47</v>
      </c>
      <c r="F155" s="14"/>
      <c r="G155" s="14"/>
      <c r="H155" s="14">
        <v>170416000</v>
      </c>
    </row>
    <row r="156" spans="5:8" x14ac:dyDescent="0.25">
      <c r="F156" s="17"/>
      <c r="G156" s="17"/>
      <c r="H156" s="17"/>
    </row>
    <row r="157" spans="5:8" x14ac:dyDescent="0.25">
      <c r="F157" s="17"/>
      <c r="G157" s="17"/>
      <c r="H157" s="17"/>
    </row>
    <row r="158" spans="5:8" x14ac:dyDescent="0.25">
      <c r="F158" s="17"/>
      <c r="G158" s="17"/>
      <c r="H158" s="17"/>
    </row>
    <row r="159" spans="5:8" x14ac:dyDescent="0.25">
      <c r="F159" s="17"/>
      <c r="G159" s="17"/>
      <c r="H159" s="17"/>
    </row>
    <row r="160" spans="5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1">
    <mergeCell ref="E1:H1"/>
    <mergeCell ref="E2:H2"/>
    <mergeCell ref="E120:H120"/>
    <mergeCell ref="E121:H121"/>
    <mergeCell ref="E122:H122"/>
    <mergeCell ref="E123:H123"/>
    <mergeCell ref="E124:H124"/>
    <mergeCell ref="E130:H130"/>
    <mergeCell ref="E131:H131"/>
    <mergeCell ref="E137:H137"/>
    <mergeCell ref="E138:H138"/>
    <mergeCell ref="E139:H139"/>
    <mergeCell ref="E140:H140"/>
    <mergeCell ref="E146:H146"/>
    <mergeCell ref="E147:H147"/>
    <mergeCell ref="E154:H154"/>
    <mergeCell ref="E148:H148"/>
    <mergeCell ref="E149:H149"/>
    <mergeCell ref="E151:H151"/>
    <mergeCell ref="E152:H152"/>
    <mergeCell ref="E153:H153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2" manualBreakCount="2">
    <brk id="44" max="16383" man="1"/>
    <brk id="80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84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164793000</v>
      </c>
      <c r="G5" s="3">
        <v>173888000</v>
      </c>
      <c r="H5" s="3">
        <v>176778000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48758000</v>
      </c>
      <c r="G7" s="23">
        <f>SUM(G8:G20)</f>
        <v>61055000</v>
      </c>
      <c r="H7" s="23">
        <f>SUM(H8:H20)</f>
        <v>63135000</v>
      </c>
    </row>
    <row r="8" spans="5:8" ht="13" x14ac:dyDescent="0.3">
      <c r="E8" s="24" t="s">
        <v>11</v>
      </c>
      <c r="F8" s="9">
        <v>22618000</v>
      </c>
      <c r="G8" s="9">
        <v>44332000</v>
      </c>
      <c r="H8" s="9">
        <v>45656000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26140000</v>
      </c>
      <c r="G11" s="9">
        <v>16723000</v>
      </c>
      <c r="H11" s="9">
        <v>17479000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4309000</v>
      </c>
      <c r="G21" s="3">
        <f>SUM(G22:G30)</f>
        <v>3000000</v>
      </c>
      <c r="H21" s="3">
        <f>SUM(H22:H30)</f>
        <v>3000000</v>
      </c>
    </row>
    <row r="22" spans="5:8" ht="13" x14ac:dyDescent="0.3">
      <c r="E22" s="24" t="s">
        <v>25</v>
      </c>
      <c r="F22" s="25">
        <v>3000000</v>
      </c>
      <c r="G22" s="25">
        <v>3000000</v>
      </c>
      <c r="H22" s="25">
        <v>3000000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1309000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217860000</v>
      </c>
      <c r="G31" s="16">
        <f>+G5+G6+G7+G21</f>
        <v>237943000</v>
      </c>
      <c r="H31" s="16">
        <f>+H5+H6+H7+H21</f>
        <v>242913000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119248000</v>
      </c>
      <c r="G33" s="3">
        <f>SUM(G34:G40)</f>
        <v>72955000</v>
      </c>
      <c r="H33" s="3">
        <f>SUM(H34:H40)</f>
        <v>79949000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1634000</v>
      </c>
      <c r="G35" s="9">
        <v>4137000</v>
      </c>
      <c r="H35" s="9">
        <v>8041000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>
        <v>65065000</v>
      </c>
      <c r="G38" s="9">
        <v>68818000</v>
      </c>
      <c r="H38" s="9">
        <v>71908000</v>
      </c>
    </row>
    <row r="39" spans="5:8" ht="13" x14ac:dyDescent="0.3">
      <c r="E39" s="24" t="s">
        <v>11</v>
      </c>
      <c r="F39" s="9">
        <v>17549000</v>
      </c>
      <c r="G39" s="9"/>
      <c r="H39" s="9"/>
    </row>
    <row r="40" spans="5:8" ht="13" x14ac:dyDescent="0.3">
      <c r="E40" s="24" t="s">
        <v>40</v>
      </c>
      <c r="F40" s="9">
        <v>35000000</v>
      </c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119248000</v>
      </c>
      <c r="G43" s="29">
        <f>+G33+G41</f>
        <v>72955000</v>
      </c>
      <c r="H43" s="29">
        <f>+H33+H41</f>
        <v>79949000</v>
      </c>
    </row>
    <row r="44" spans="5:8" ht="14" x14ac:dyDescent="0.3">
      <c r="E44" s="30" t="s">
        <v>42</v>
      </c>
      <c r="F44" s="31">
        <f>+F31+F43</f>
        <v>337108000</v>
      </c>
      <c r="G44" s="31">
        <f>+G31+G43</f>
        <v>310898000</v>
      </c>
      <c r="H44" s="31">
        <f>+H31+H43</f>
        <v>322862000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85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264473000</v>
      </c>
      <c r="G5" s="3">
        <v>275574000</v>
      </c>
      <c r="H5" s="3">
        <v>283624000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61205000</v>
      </c>
      <c r="G7" s="23">
        <f>SUM(G8:G20)</f>
        <v>74634000</v>
      </c>
      <c r="H7" s="23">
        <f>SUM(H8:H20)</f>
        <v>72979000</v>
      </c>
    </row>
    <row r="8" spans="5:8" ht="13" x14ac:dyDescent="0.3">
      <c r="E8" s="24" t="s">
        <v>11</v>
      </c>
      <c r="F8" s="9">
        <v>53205000</v>
      </c>
      <c r="G8" s="9">
        <v>58915000</v>
      </c>
      <c r="H8" s="9">
        <v>60730000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8000000</v>
      </c>
      <c r="G11" s="9">
        <v>15719000</v>
      </c>
      <c r="H11" s="9">
        <v>12249000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3461000</v>
      </c>
      <c r="G21" s="3">
        <f>SUM(G22:G30)</f>
        <v>2200000</v>
      </c>
      <c r="H21" s="3">
        <f>SUM(H22:H30)</f>
        <v>2200000</v>
      </c>
    </row>
    <row r="22" spans="5:8" ht="13" x14ac:dyDescent="0.3">
      <c r="E22" s="24" t="s">
        <v>25</v>
      </c>
      <c r="F22" s="25">
        <v>2000000</v>
      </c>
      <c r="G22" s="25">
        <v>2200000</v>
      </c>
      <c r="H22" s="25">
        <v>2200000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1461000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329139000</v>
      </c>
      <c r="G31" s="16">
        <f>+G5+G6+G7+G21</f>
        <v>352408000</v>
      </c>
      <c r="H31" s="16">
        <f>+H5+H6+H7+H21</f>
        <v>358803000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78905000</v>
      </c>
      <c r="G33" s="3">
        <f>SUM(G34:G40)</f>
        <v>80979000</v>
      </c>
      <c r="H33" s="3">
        <f>SUM(H34:H40)</f>
        <v>84357000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1294000</v>
      </c>
      <c r="G35" s="9">
        <v>8988000</v>
      </c>
      <c r="H35" s="9">
        <v>9133000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>
        <v>77611000</v>
      </c>
      <c r="G38" s="9">
        <v>71991000</v>
      </c>
      <c r="H38" s="9">
        <v>75224000</v>
      </c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78905000</v>
      </c>
      <c r="G43" s="29">
        <f>+G33+G41</f>
        <v>80979000</v>
      </c>
      <c r="H43" s="29">
        <f>+H33+H41</f>
        <v>84357000</v>
      </c>
    </row>
    <row r="44" spans="5:8" ht="14" x14ac:dyDescent="0.3">
      <c r="E44" s="30" t="s">
        <v>42</v>
      </c>
      <c r="F44" s="31">
        <f>+F31+F43</f>
        <v>408044000</v>
      </c>
      <c r="G44" s="31">
        <f>+G31+G43</f>
        <v>433387000</v>
      </c>
      <c r="H44" s="31">
        <f>+H31+H43</f>
        <v>443160000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86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149236000</v>
      </c>
      <c r="G5" s="3">
        <v>154800000</v>
      </c>
      <c r="H5" s="3">
        <v>159983000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121224000</v>
      </c>
      <c r="G7" s="23">
        <f>SUM(G8:G20)</f>
        <v>139706000</v>
      </c>
      <c r="H7" s="23">
        <f>SUM(H8:H20)</f>
        <v>147293000</v>
      </c>
    </row>
    <row r="8" spans="5:8" ht="13" x14ac:dyDescent="0.3">
      <c r="E8" s="24" t="s">
        <v>11</v>
      </c>
      <c r="F8" s="9">
        <v>31180000</v>
      </c>
      <c r="G8" s="9">
        <v>34281000</v>
      </c>
      <c r="H8" s="9">
        <v>35266000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9000000</v>
      </c>
      <c r="G11" s="9">
        <v>13452000</v>
      </c>
      <c r="H11" s="9">
        <v>15924000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81044000</v>
      </c>
      <c r="G17" s="9">
        <v>91973000</v>
      </c>
      <c r="H17" s="9">
        <v>96103000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3632000</v>
      </c>
      <c r="G21" s="3">
        <f>SUM(G22:G30)</f>
        <v>2100000</v>
      </c>
      <c r="H21" s="3">
        <f>SUM(H22:H30)</f>
        <v>2200000</v>
      </c>
    </row>
    <row r="22" spans="5:8" ht="13" x14ac:dyDescent="0.3">
      <c r="E22" s="24" t="s">
        <v>25</v>
      </c>
      <c r="F22" s="25">
        <v>2000000</v>
      </c>
      <c r="G22" s="25">
        <v>2100000</v>
      </c>
      <c r="H22" s="25">
        <v>2200000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1632000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274092000</v>
      </c>
      <c r="G31" s="16">
        <f>+G5+G6+G7+G21</f>
        <v>296606000</v>
      </c>
      <c r="H31" s="16">
        <f>+H5+H6+H7+H21</f>
        <v>309476000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1368000</v>
      </c>
      <c r="G33" s="3">
        <f>SUM(G34:G40)</f>
        <v>4674000</v>
      </c>
      <c r="H33" s="3">
        <f>SUM(H34:H40)</f>
        <v>7985000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1368000</v>
      </c>
      <c r="G35" s="9">
        <v>4674000</v>
      </c>
      <c r="H35" s="9">
        <v>7985000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1368000</v>
      </c>
      <c r="G43" s="29">
        <f>+G33+G41</f>
        <v>4674000</v>
      </c>
      <c r="H43" s="29">
        <f>+H33+H41</f>
        <v>7985000</v>
      </c>
    </row>
    <row r="44" spans="5:8" ht="14" x14ac:dyDescent="0.3">
      <c r="E44" s="30" t="s">
        <v>42</v>
      </c>
      <c r="F44" s="31">
        <f>+F31+F43</f>
        <v>275460000</v>
      </c>
      <c r="G44" s="31">
        <f>+G31+G43</f>
        <v>301280000</v>
      </c>
      <c r="H44" s="31">
        <f>+H31+H43</f>
        <v>317461000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87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637638000</v>
      </c>
      <c r="G5" s="3">
        <v>653125000</v>
      </c>
      <c r="H5" s="3">
        <v>683438000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311700000</v>
      </c>
      <c r="G7" s="23">
        <f>SUM(G8:G20)</f>
        <v>306903000</v>
      </c>
      <c r="H7" s="23">
        <f>SUM(H8:H20)</f>
        <v>319958000</v>
      </c>
    </row>
    <row r="8" spans="5:8" ht="13" x14ac:dyDescent="0.3">
      <c r="E8" s="24" t="s">
        <v>11</v>
      </c>
      <c r="F8" s="9">
        <v>193178000</v>
      </c>
      <c r="G8" s="9">
        <v>215468000</v>
      </c>
      <c r="H8" s="9">
        <v>222551000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30500000</v>
      </c>
      <c r="G11" s="9">
        <v>9512000</v>
      </c>
      <c r="H11" s="9">
        <v>11806000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88022000</v>
      </c>
      <c r="G17" s="9">
        <v>81923000</v>
      </c>
      <c r="H17" s="9">
        <v>85601000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5240000</v>
      </c>
      <c r="G21" s="3">
        <f>SUM(G22:G30)</f>
        <v>3500000</v>
      </c>
      <c r="H21" s="3">
        <f>SUM(H22:H30)</f>
        <v>3500000</v>
      </c>
    </row>
    <row r="22" spans="5:8" ht="13" x14ac:dyDescent="0.3">
      <c r="E22" s="24" t="s">
        <v>25</v>
      </c>
      <c r="F22" s="25">
        <v>3500000</v>
      </c>
      <c r="G22" s="25">
        <v>3500000</v>
      </c>
      <c r="H22" s="25">
        <v>3500000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1740000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954578000</v>
      </c>
      <c r="G31" s="16">
        <f>+G5+G6+G7+G21</f>
        <v>963528000</v>
      </c>
      <c r="H31" s="16">
        <f>+H5+H6+H7+H21</f>
        <v>1006896000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13572000</v>
      </c>
      <c r="G33" s="3">
        <f>SUM(G34:G40)</f>
        <v>18300000</v>
      </c>
      <c r="H33" s="3">
        <f>SUM(H34:H40)</f>
        <v>13495000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13572000</v>
      </c>
      <c r="G35" s="9">
        <v>18300000</v>
      </c>
      <c r="H35" s="9">
        <v>13495000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13572000</v>
      </c>
      <c r="G43" s="29">
        <f>+G33+G41</f>
        <v>18300000</v>
      </c>
      <c r="H43" s="29">
        <f>+H33+H41</f>
        <v>13495000</v>
      </c>
    </row>
    <row r="44" spans="5:8" ht="14" x14ac:dyDescent="0.3">
      <c r="E44" s="30" t="s">
        <v>42</v>
      </c>
      <c r="F44" s="31">
        <f>+F31+F43</f>
        <v>968150000</v>
      </c>
      <c r="G44" s="31">
        <f>+G31+G43</f>
        <v>981828000</v>
      </c>
      <c r="H44" s="31">
        <f>+H31+H43</f>
        <v>1020391000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88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167982000</v>
      </c>
      <c r="G5" s="3">
        <v>174579000</v>
      </c>
      <c r="H5" s="3">
        <v>180126000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52006000</v>
      </c>
      <c r="G7" s="23">
        <f>SUM(G8:G20)</f>
        <v>63478000</v>
      </c>
      <c r="H7" s="23">
        <f>SUM(H8:H20)</f>
        <v>65580000</v>
      </c>
    </row>
    <row r="8" spans="5:8" ht="13" x14ac:dyDescent="0.3">
      <c r="E8" s="24" t="s">
        <v>11</v>
      </c>
      <c r="F8" s="9">
        <v>47006000</v>
      </c>
      <c r="G8" s="9">
        <v>51981000</v>
      </c>
      <c r="H8" s="9">
        <v>53563000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5000000</v>
      </c>
      <c r="G11" s="9">
        <v>11497000</v>
      </c>
      <c r="H11" s="9">
        <v>12017000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4499000</v>
      </c>
      <c r="G21" s="3">
        <f>SUM(G22:G30)</f>
        <v>2700000</v>
      </c>
      <c r="H21" s="3">
        <f>SUM(H22:H30)</f>
        <v>2800000</v>
      </c>
    </row>
    <row r="22" spans="5:8" ht="13" x14ac:dyDescent="0.3">
      <c r="E22" s="24" t="s">
        <v>25</v>
      </c>
      <c r="F22" s="25">
        <v>2600000</v>
      </c>
      <c r="G22" s="25">
        <v>2700000</v>
      </c>
      <c r="H22" s="25">
        <v>2800000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1899000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224487000</v>
      </c>
      <c r="G31" s="16">
        <f>+G5+G6+G7+G21</f>
        <v>240757000</v>
      </c>
      <c r="H31" s="16">
        <f>+H5+H6+H7+H21</f>
        <v>248506000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68052000</v>
      </c>
      <c r="G33" s="3">
        <f>SUM(G34:G40)</f>
        <v>115944000</v>
      </c>
      <c r="H33" s="3">
        <f>SUM(H34:H40)</f>
        <v>125480000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>
        <v>2490000</v>
      </c>
      <c r="H35" s="9">
        <v>6931000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>
        <v>68052000</v>
      </c>
      <c r="G38" s="9">
        <v>113454000</v>
      </c>
      <c r="H38" s="9">
        <v>118549000</v>
      </c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68052000</v>
      </c>
      <c r="G43" s="29">
        <f>+G33+G41</f>
        <v>115944000</v>
      </c>
      <c r="H43" s="29">
        <f>+H33+H41</f>
        <v>125480000</v>
      </c>
    </row>
    <row r="44" spans="5:8" ht="14" x14ac:dyDescent="0.3">
      <c r="E44" s="30" t="s">
        <v>42</v>
      </c>
      <c r="F44" s="31">
        <f>+F31+F43</f>
        <v>292539000</v>
      </c>
      <c r="G44" s="31">
        <f>+G31+G43</f>
        <v>356701000</v>
      </c>
      <c r="H44" s="31">
        <f>+H31+H43</f>
        <v>373986000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89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197603000</v>
      </c>
      <c r="G5" s="3">
        <v>196293000</v>
      </c>
      <c r="H5" s="3">
        <v>210249000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56267000</v>
      </c>
      <c r="G7" s="23">
        <f>SUM(G8:G20)</f>
        <v>45563000</v>
      </c>
      <c r="H7" s="23">
        <f>SUM(H8:H20)</f>
        <v>46928000</v>
      </c>
    </row>
    <row r="8" spans="5:8" ht="13" x14ac:dyDescent="0.3">
      <c r="E8" s="24" t="s">
        <v>11</v>
      </c>
      <c r="F8" s="9">
        <v>41267000</v>
      </c>
      <c r="G8" s="9">
        <v>45563000</v>
      </c>
      <c r="H8" s="9">
        <v>46928000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15000000</v>
      </c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4584000</v>
      </c>
      <c r="G21" s="3">
        <f>SUM(G22:G30)</f>
        <v>3000000</v>
      </c>
      <c r="H21" s="3">
        <f>SUM(H22:H30)</f>
        <v>3000000</v>
      </c>
    </row>
    <row r="22" spans="5:8" ht="13" x14ac:dyDescent="0.3">
      <c r="E22" s="24" t="s">
        <v>25</v>
      </c>
      <c r="F22" s="25">
        <v>3000000</v>
      </c>
      <c r="G22" s="25">
        <v>3000000</v>
      </c>
      <c r="H22" s="25">
        <v>3000000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1584000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258454000</v>
      </c>
      <c r="G31" s="16">
        <f>+G5+G6+G7+G21</f>
        <v>244856000</v>
      </c>
      <c r="H31" s="16">
        <f>+H5+H6+H7+H21</f>
        <v>260177000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18238000</v>
      </c>
      <c r="G33" s="3">
        <f>SUM(G34:G40)</f>
        <v>8965000</v>
      </c>
      <c r="H33" s="3">
        <f>SUM(H34:H40)</f>
        <v>10336000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18238000</v>
      </c>
      <c r="G35" s="9">
        <v>8965000</v>
      </c>
      <c r="H35" s="9">
        <v>10336000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18238000</v>
      </c>
      <c r="G43" s="29">
        <f>+G33+G41</f>
        <v>8965000</v>
      </c>
      <c r="H43" s="29">
        <f>+H33+H41</f>
        <v>10336000</v>
      </c>
    </row>
    <row r="44" spans="5:8" ht="14" x14ac:dyDescent="0.3">
      <c r="E44" s="30" t="s">
        <v>42</v>
      </c>
      <c r="F44" s="31">
        <f>+F31+F43</f>
        <v>276692000</v>
      </c>
      <c r="G44" s="31">
        <f>+G31+G43</f>
        <v>253821000</v>
      </c>
      <c r="H44" s="31">
        <f>+H31+H43</f>
        <v>270513000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90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367541000</v>
      </c>
      <c r="G5" s="3">
        <v>364204000</v>
      </c>
      <c r="H5" s="3">
        <v>391081000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87080000</v>
      </c>
      <c r="G7" s="23">
        <f>SUM(G8:G20)</f>
        <v>85399000</v>
      </c>
      <c r="H7" s="23">
        <f>SUM(H8:H20)</f>
        <v>84031000</v>
      </c>
    </row>
    <row r="8" spans="5:8" ht="13" x14ac:dyDescent="0.3">
      <c r="E8" s="24" t="s">
        <v>11</v>
      </c>
      <c r="F8" s="9">
        <v>68650000</v>
      </c>
      <c r="G8" s="9">
        <v>76190000</v>
      </c>
      <c r="H8" s="9">
        <v>78586000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18430000</v>
      </c>
      <c r="G11" s="9">
        <v>9209000</v>
      </c>
      <c r="H11" s="9">
        <v>5445000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5571000</v>
      </c>
      <c r="G21" s="3">
        <f>SUM(G22:G30)</f>
        <v>2900000</v>
      </c>
      <c r="H21" s="3">
        <f>SUM(H22:H30)</f>
        <v>2900000</v>
      </c>
    </row>
    <row r="22" spans="5:8" ht="13" x14ac:dyDescent="0.3">
      <c r="E22" s="24" t="s">
        <v>25</v>
      </c>
      <c r="F22" s="25">
        <v>2800000</v>
      </c>
      <c r="G22" s="25">
        <v>2900000</v>
      </c>
      <c r="H22" s="25">
        <v>2900000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2771000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460192000</v>
      </c>
      <c r="G31" s="16">
        <f>+G5+G6+G7+G21</f>
        <v>452503000</v>
      </c>
      <c r="H31" s="16">
        <f>+H5+H6+H7+H21</f>
        <v>478012000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15749000</v>
      </c>
      <c r="G33" s="3">
        <f>SUM(G34:G40)</f>
        <v>10838000</v>
      </c>
      <c r="H33" s="3">
        <f>SUM(H34:H40)</f>
        <v>14338000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15749000</v>
      </c>
      <c r="G35" s="9">
        <v>10838000</v>
      </c>
      <c r="H35" s="9">
        <v>14338000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15749000</v>
      </c>
      <c r="G43" s="29">
        <f>+G33+G41</f>
        <v>10838000</v>
      </c>
      <c r="H43" s="29">
        <f>+H33+H41</f>
        <v>14338000</v>
      </c>
    </row>
    <row r="44" spans="5:8" ht="14" x14ac:dyDescent="0.3">
      <c r="E44" s="30" t="s">
        <v>42</v>
      </c>
      <c r="F44" s="31">
        <f>+F31+F43</f>
        <v>475941000</v>
      </c>
      <c r="G44" s="31">
        <f>+G31+G43</f>
        <v>463341000</v>
      </c>
      <c r="H44" s="31">
        <f>+H31+H43</f>
        <v>492350000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91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353718000</v>
      </c>
      <c r="G5" s="3">
        <v>350643000</v>
      </c>
      <c r="H5" s="3">
        <v>376368000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78954000</v>
      </c>
      <c r="G7" s="23">
        <f>SUM(G8:G20)</f>
        <v>101418000</v>
      </c>
      <c r="H7" s="23">
        <f>SUM(H8:H20)</f>
        <v>104836000</v>
      </c>
    </row>
    <row r="8" spans="5:8" ht="13" x14ac:dyDescent="0.3">
      <c r="E8" s="24" t="s">
        <v>11</v>
      </c>
      <c r="F8" s="9">
        <v>77818000</v>
      </c>
      <c r="G8" s="9">
        <v>86443000</v>
      </c>
      <c r="H8" s="9">
        <v>89184000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1136000</v>
      </c>
      <c r="G11" s="9">
        <v>14975000</v>
      </c>
      <c r="H11" s="9">
        <v>15652000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4590000</v>
      </c>
      <c r="G21" s="3">
        <f>SUM(G22:G30)</f>
        <v>2200000</v>
      </c>
      <c r="H21" s="3">
        <f>SUM(H22:H30)</f>
        <v>2300000</v>
      </c>
    </row>
    <row r="22" spans="5:8" ht="13" x14ac:dyDescent="0.3">
      <c r="E22" s="24" t="s">
        <v>25</v>
      </c>
      <c r="F22" s="25">
        <v>2000000</v>
      </c>
      <c r="G22" s="25">
        <v>2200000</v>
      </c>
      <c r="H22" s="25">
        <v>2300000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2590000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437262000</v>
      </c>
      <c r="G31" s="16">
        <f>+G5+G6+G7+G21</f>
        <v>454261000</v>
      </c>
      <c r="H31" s="16">
        <f>+H5+H6+H7+H21</f>
        <v>483504000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15104000</v>
      </c>
      <c r="G33" s="3">
        <f>SUM(G34:G40)</f>
        <v>12980000</v>
      </c>
      <c r="H33" s="3">
        <f>SUM(H34:H40)</f>
        <v>12483000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15104000</v>
      </c>
      <c r="G35" s="9">
        <v>12980000</v>
      </c>
      <c r="H35" s="9">
        <v>12483000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15104000</v>
      </c>
      <c r="G43" s="29">
        <f>+G33+G41</f>
        <v>12980000</v>
      </c>
      <c r="H43" s="29">
        <f>+H33+H41</f>
        <v>12483000</v>
      </c>
    </row>
    <row r="44" spans="5:8" ht="14" x14ac:dyDescent="0.3">
      <c r="E44" s="30" t="s">
        <v>42</v>
      </c>
      <c r="F44" s="31">
        <f>+F31+F43</f>
        <v>452366000</v>
      </c>
      <c r="G44" s="31">
        <f>+G31+G43</f>
        <v>467241000</v>
      </c>
      <c r="H44" s="31">
        <f>+H31+H43</f>
        <v>495987000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92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602957000</v>
      </c>
      <c r="G5" s="3">
        <v>598348000</v>
      </c>
      <c r="H5" s="3">
        <v>641359000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107066000</v>
      </c>
      <c r="G7" s="23">
        <f>SUM(G8:G20)</f>
        <v>146572000</v>
      </c>
      <c r="H7" s="23">
        <f>SUM(H8:H20)</f>
        <v>151664000</v>
      </c>
    </row>
    <row r="8" spans="5:8" ht="13" x14ac:dyDescent="0.3">
      <c r="E8" s="24" t="s">
        <v>11</v>
      </c>
      <c r="F8" s="9">
        <v>106199000</v>
      </c>
      <c r="G8" s="9">
        <v>118186000</v>
      </c>
      <c r="H8" s="9">
        <v>121995000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867000</v>
      </c>
      <c r="G11" s="9">
        <v>28386000</v>
      </c>
      <c r="H11" s="9">
        <v>29669000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5768000</v>
      </c>
      <c r="G21" s="3">
        <f>SUM(G22:G30)</f>
        <v>2700000</v>
      </c>
      <c r="H21" s="3">
        <f>SUM(H22:H30)</f>
        <v>2800000</v>
      </c>
    </row>
    <row r="22" spans="5:8" ht="13" x14ac:dyDescent="0.3">
      <c r="E22" s="24" t="s">
        <v>25</v>
      </c>
      <c r="F22" s="25">
        <v>2600000</v>
      </c>
      <c r="G22" s="25">
        <v>2700000</v>
      </c>
      <c r="H22" s="25">
        <v>2800000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3168000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715791000</v>
      </c>
      <c r="G31" s="16">
        <f>+G5+G6+G7+G21</f>
        <v>747620000</v>
      </c>
      <c r="H31" s="16">
        <f>+H5+H6+H7+H21</f>
        <v>795823000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4357000</v>
      </c>
      <c r="G33" s="3">
        <f>SUM(G34:G40)</f>
        <v>33153000</v>
      </c>
      <c r="H33" s="3">
        <f>SUM(H34:H40)</f>
        <v>29316000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4357000</v>
      </c>
      <c r="G35" s="9">
        <v>33153000</v>
      </c>
      <c r="H35" s="9">
        <v>29316000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4357000</v>
      </c>
      <c r="G43" s="29">
        <f>+G33+G41</f>
        <v>33153000</v>
      </c>
      <c r="H43" s="29">
        <f>+H33+H41</f>
        <v>29316000</v>
      </c>
    </row>
    <row r="44" spans="5:8" ht="14" x14ac:dyDescent="0.3">
      <c r="E44" s="30" t="s">
        <v>42</v>
      </c>
      <c r="F44" s="31">
        <f>+F31+F43</f>
        <v>720148000</v>
      </c>
      <c r="G44" s="31">
        <f>+G31+G43</f>
        <v>780773000</v>
      </c>
      <c r="H44" s="31">
        <f>+H31+H43</f>
        <v>825139000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56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1657833000</v>
      </c>
      <c r="G5" s="3">
        <v>1751354000</v>
      </c>
      <c r="H5" s="3">
        <v>1792116000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736043000</v>
      </c>
      <c r="G7" s="23">
        <f>SUM(G8:G20)</f>
        <v>790677000</v>
      </c>
      <c r="H7" s="23">
        <f>SUM(H8:H20)</f>
        <v>818121000</v>
      </c>
    </row>
    <row r="8" spans="5:8" ht="13" x14ac:dyDescent="0.3">
      <c r="E8" s="24" t="s">
        <v>11</v>
      </c>
      <c r="F8" s="9">
        <v>624561000</v>
      </c>
      <c r="G8" s="9">
        <v>697948000</v>
      </c>
      <c r="H8" s="9">
        <v>721268000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2745000</v>
      </c>
      <c r="G14" s="25">
        <v>2855000</v>
      </c>
      <c r="H14" s="25">
        <v>2944000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108737000</v>
      </c>
      <c r="G17" s="9">
        <v>89874000</v>
      </c>
      <c r="H17" s="9">
        <v>93909000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11620000</v>
      </c>
      <c r="G21" s="3">
        <f>SUM(G22:G30)</f>
        <v>8600000</v>
      </c>
      <c r="H21" s="3">
        <f>SUM(H22:H30)</f>
        <v>8100000</v>
      </c>
    </row>
    <row r="22" spans="5:8" ht="13" x14ac:dyDescent="0.3">
      <c r="E22" s="24" t="s">
        <v>25</v>
      </c>
      <c r="F22" s="25">
        <v>3000000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3365000</v>
      </c>
      <c r="G24" s="9"/>
      <c r="H24" s="9"/>
    </row>
    <row r="25" spans="5:8" ht="13" x14ac:dyDescent="0.3">
      <c r="E25" s="24" t="s">
        <v>28</v>
      </c>
      <c r="F25" s="9">
        <v>5255000</v>
      </c>
      <c r="G25" s="9">
        <v>5500000</v>
      </c>
      <c r="H25" s="9">
        <v>5000000</v>
      </c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2405496000</v>
      </c>
      <c r="G31" s="16">
        <f>+G5+G6+G7+G21</f>
        <v>2550631000</v>
      </c>
      <c r="H31" s="16">
        <f>+H5+H6+H7+H21</f>
        <v>2618337000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181429000</v>
      </c>
      <c r="G33" s="3">
        <f>SUM(G34:G40)</f>
        <v>265000000</v>
      </c>
      <c r="H33" s="3">
        <f>SUM(H34:H40)</f>
        <v>267285000</v>
      </c>
    </row>
    <row r="34" spans="5:8" ht="13" x14ac:dyDescent="0.3">
      <c r="E34" s="24" t="s">
        <v>19</v>
      </c>
      <c r="F34" s="9">
        <v>181429000</v>
      </c>
      <c r="G34" s="9">
        <v>265000000</v>
      </c>
      <c r="H34" s="9">
        <v>267285000</v>
      </c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181429000</v>
      </c>
      <c r="G43" s="29">
        <f>+G33+G41</f>
        <v>265000000</v>
      </c>
      <c r="H43" s="29">
        <f>+H33+H41</f>
        <v>267285000</v>
      </c>
    </row>
    <row r="44" spans="5:8" ht="14" x14ac:dyDescent="0.3">
      <c r="E44" s="30" t="s">
        <v>42</v>
      </c>
      <c r="F44" s="31">
        <f>+F31+F43</f>
        <v>2586925000</v>
      </c>
      <c r="G44" s="31">
        <f>+G31+G43</f>
        <v>2815631000</v>
      </c>
      <c r="H44" s="31">
        <f>+H31+H43</f>
        <v>2885622000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t="13" hidden="1" x14ac:dyDescent="0.3">
      <c r="E120" s="35" t="s">
        <v>44</v>
      </c>
      <c r="F120" s="36"/>
      <c r="G120" s="36"/>
      <c r="H120" s="36"/>
    </row>
    <row r="121" spans="5:8" ht="13" x14ac:dyDescent="0.3">
      <c r="E121" s="35" t="s">
        <v>44</v>
      </c>
      <c r="F121" s="36"/>
      <c r="G121" s="36"/>
      <c r="H121" s="36"/>
    </row>
    <row r="122" spans="5:8" ht="13" x14ac:dyDescent="0.3">
      <c r="E122" s="37" t="s">
        <v>45</v>
      </c>
      <c r="F122" s="36"/>
      <c r="G122" s="36"/>
      <c r="H122" s="36"/>
    </row>
    <row r="123" spans="5:8" ht="13" x14ac:dyDescent="0.3">
      <c r="E123" s="35" t="s">
        <v>44</v>
      </c>
      <c r="F123" s="36"/>
      <c r="G123" s="36"/>
      <c r="H123" s="36"/>
    </row>
    <row r="124" spans="5:8" ht="13" x14ac:dyDescent="0.3">
      <c r="E124" s="37" t="s">
        <v>46</v>
      </c>
      <c r="F124" s="36"/>
      <c r="G124" s="36"/>
      <c r="H124" s="36"/>
    </row>
    <row r="125" spans="5:8" x14ac:dyDescent="0.25">
      <c r="E125" s="1" t="s">
        <v>57</v>
      </c>
      <c r="F125" s="14">
        <v>121196000</v>
      </c>
      <c r="G125" s="14">
        <v>131478000</v>
      </c>
      <c r="H125" s="14">
        <v>136309000</v>
      </c>
    </row>
    <row r="126" spans="5:8" x14ac:dyDescent="0.25">
      <c r="E126" s="1" t="s">
        <v>58</v>
      </c>
      <c r="F126" s="14">
        <v>289870000</v>
      </c>
      <c r="G126" s="14">
        <v>314462000</v>
      </c>
      <c r="H126" s="14">
        <v>326017000</v>
      </c>
    </row>
    <row r="127" spans="5:8" x14ac:dyDescent="0.25">
      <c r="E127" s="1" t="s">
        <v>59</v>
      </c>
      <c r="F127" s="14">
        <v>256124000</v>
      </c>
      <c r="G127" s="14">
        <v>277854000</v>
      </c>
      <c r="H127" s="14">
        <v>288063000</v>
      </c>
    </row>
    <row r="128" spans="5:8" x14ac:dyDescent="0.25">
      <c r="E128" s="1" t="s">
        <v>60</v>
      </c>
      <c r="F128" s="14">
        <v>227200000</v>
      </c>
      <c r="G128" s="14">
        <v>246476000</v>
      </c>
      <c r="H128" s="14">
        <v>255532000</v>
      </c>
    </row>
    <row r="129" spans="5:8" ht="13" x14ac:dyDescent="0.3">
      <c r="E129" s="35" t="s">
        <v>44</v>
      </c>
      <c r="F129" s="36"/>
      <c r="G129" s="36"/>
      <c r="H129" s="36"/>
    </row>
    <row r="130" spans="5:8" ht="13" x14ac:dyDescent="0.3">
      <c r="E130" s="37" t="s">
        <v>52</v>
      </c>
      <c r="F130" s="36"/>
      <c r="G130" s="36"/>
      <c r="H130" s="36"/>
    </row>
    <row r="131" spans="5:8" x14ac:dyDescent="0.25">
      <c r="E131" s="1" t="s">
        <v>57</v>
      </c>
      <c r="F131" s="14">
        <v>72477000</v>
      </c>
      <c r="G131" s="14">
        <v>74495000</v>
      </c>
      <c r="H131" s="14">
        <v>73402000</v>
      </c>
    </row>
    <row r="132" spans="5:8" x14ac:dyDescent="0.25">
      <c r="E132" s="1" t="s">
        <v>58</v>
      </c>
      <c r="F132" s="14">
        <v>173348000</v>
      </c>
      <c r="G132" s="14">
        <v>178173000</v>
      </c>
      <c r="H132" s="14">
        <v>175558000</v>
      </c>
    </row>
    <row r="133" spans="5:8" x14ac:dyDescent="0.25">
      <c r="E133" s="1" t="s">
        <v>59</v>
      </c>
      <c r="F133" s="14">
        <v>153167000</v>
      </c>
      <c r="G133" s="14">
        <v>157430000</v>
      </c>
      <c r="H133" s="14">
        <v>155120000</v>
      </c>
    </row>
    <row r="134" spans="5:8" x14ac:dyDescent="0.25">
      <c r="E134" s="1" t="s">
        <v>60</v>
      </c>
      <c r="F134" s="14">
        <v>135870000</v>
      </c>
      <c r="G134" s="14">
        <v>139652000</v>
      </c>
      <c r="H134" s="14">
        <v>137603000</v>
      </c>
    </row>
    <row r="135" spans="5:8" ht="13" x14ac:dyDescent="0.3">
      <c r="E135" s="35" t="s">
        <v>44</v>
      </c>
      <c r="F135" s="36"/>
      <c r="G135" s="36"/>
      <c r="H135" s="36"/>
    </row>
    <row r="136" spans="5:8" ht="13" x14ac:dyDescent="0.3">
      <c r="E136" s="35" t="s">
        <v>44</v>
      </c>
      <c r="F136" s="36"/>
      <c r="G136" s="36"/>
      <c r="H136" s="36"/>
    </row>
    <row r="137" spans="5:8" ht="13" x14ac:dyDescent="0.3">
      <c r="E137" s="37" t="s">
        <v>53</v>
      </c>
      <c r="F137" s="36"/>
      <c r="G137" s="36"/>
      <c r="H137" s="36"/>
    </row>
    <row r="138" spans="5:8" ht="13" x14ac:dyDescent="0.3">
      <c r="E138" s="35" t="s">
        <v>44</v>
      </c>
      <c r="F138" s="36"/>
      <c r="G138" s="36"/>
      <c r="H138" s="36"/>
    </row>
    <row r="139" spans="5:8" x14ac:dyDescent="0.25">
      <c r="E139" s="1" t="s">
        <v>57</v>
      </c>
      <c r="F139" s="14">
        <v>33556000</v>
      </c>
      <c r="G139" s="14">
        <v>37531000</v>
      </c>
      <c r="H139" s="14">
        <v>38794000</v>
      </c>
    </row>
    <row r="140" spans="5:8" x14ac:dyDescent="0.25">
      <c r="E140" s="1" t="s">
        <v>58</v>
      </c>
      <c r="F140" s="14">
        <v>225825000</v>
      </c>
      <c r="G140" s="14">
        <v>252574000</v>
      </c>
      <c r="H140" s="14">
        <v>261073000</v>
      </c>
    </row>
    <row r="141" spans="5:8" x14ac:dyDescent="0.25">
      <c r="E141" s="1" t="s">
        <v>59</v>
      </c>
      <c r="F141" s="14">
        <v>192956000</v>
      </c>
      <c r="G141" s="14">
        <v>215812000</v>
      </c>
      <c r="H141" s="14">
        <v>223075000</v>
      </c>
    </row>
    <row r="142" spans="5:8" x14ac:dyDescent="0.25">
      <c r="E142" s="1" t="s">
        <v>60</v>
      </c>
      <c r="F142" s="14">
        <v>167224000</v>
      </c>
      <c r="G142" s="14">
        <v>187032000</v>
      </c>
      <c r="H142" s="14">
        <v>193326000</v>
      </c>
    </row>
    <row r="143" spans="5:8" ht="13" x14ac:dyDescent="0.3">
      <c r="E143" s="35" t="s">
        <v>44</v>
      </c>
      <c r="F143" s="36"/>
      <c r="G143" s="36"/>
      <c r="H143" s="36"/>
    </row>
    <row r="144" spans="5:8" ht="13" x14ac:dyDescent="0.3">
      <c r="E144" s="35" t="s">
        <v>44</v>
      </c>
      <c r="F144" s="36"/>
      <c r="G144" s="36"/>
      <c r="H144" s="36"/>
    </row>
    <row r="145" spans="5:8" ht="13" x14ac:dyDescent="0.3">
      <c r="E145" s="37" t="s">
        <v>55</v>
      </c>
      <c r="F145" s="36"/>
      <c r="G145" s="36"/>
      <c r="H145" s="36"/>
    </row>
    <row r="146" spans="5:8" ht="13" x14ac:dyDescent="0.3">
      <c r="E146" s="35" t="s">
        <v>44</v>
      </c>
      <c r="F146" s="36"/>
      <c r="G146" s="36"/>
      <c r="H146" s="36"/>
    </row>
    <row r="147" spans="5:8" x14ac:dyDescent="0.25">
      <c r="E147" s="1" t="s">
        <v>57</v>
      </c>
      <c r="F147" s="14">
        <v>39000000</v>
      </c>
      <c r="G147" s="14">
        <v>41000000</v>
      </c>
      <c r="H147" s="14"/>
    </row>
    <row r="148" spans="5:8" x14ac:dyDescent="0.25">
      <c r="E148" s="1" t="s">
        <v>58</v>
      </c>
      <c r="F148" s="14">
        <v>5430000</v>
      </c>
      <c r="G148" s="14">
        <v>5606000</v>
      </c>
      <c r="H148" s="14"/>
    </row>
    <row r="149" spans="5:8" x14ac:dyDescent="0.25">
      <c r="E149" s="1" t="s">
        <v>59</v>
      </c>
      <c r="F149" s="14">
        <v>6444000</v>
      </c>
      <c r="G149" s="14">
        <v>6303000</v>
      </c>
      <c r="H149" s="14"/>
    </row>
    <row r="150" spans="5:8" x14ac:dyDescent="0.25">
      <c r="E150" s="1" t="s">
        <v>60</v>
      </c>
      <c r="F150" s="14">
        <v>39000000</v>
      </c>
      <c r="G150" s="14">
        <v>41000000</v>
      </c>
      <c r="H150" s="14"/>
    </row>
    <row r="151" spans="5:8" x14ac:dyDescent="0.25">
      <c r="F151" s="17"/>
      <c r="G151" s="17"/>
      <c r="H151" s="17"/>
    </row>
    <row r="152" spans="5:8" x14ac:dyDescent="0.25">
      <c r="F152" s="17"/>
      <c r="G152" s="17"/>
      <c r="H152" s="17"/>
    </row>
    <row r="153" spans="5:8" x14ac:dyDescent="0.25">
      <c r="F153" s="17"/>
      <c r="G153" s="17"/>
      <c r="H153" s="17"/>
    </row>
    <row r="154" spans="5:8" x14ac:dyDescent="0.25">
      <c r="F154" s="17"/>
      <c r="G154" s="17"/>
      <c r="H154" s="17"/>
    </row>
    <row r="155" spans="5:8" x14ac:dyDescent="0.25">
      <c r="F155" s="17"/>
      <c r="G155" s="17"/>
      <c r="H155" s="17"/>
    </row>
    <row r="156" spans="5:8" x14ac:dyDescent="0.25">
      <c r="F156" s="17"/>
      <c r="G156" s="17"/>
      <c r="H156" s="17"/>
    </row>
    <row r="157" spans="5:8" x14ac:dyDescent="0.25">
      <c r="F157" s="17"/>
      <c r="G157" s="17"/>
      <c r="H157" s="17"/>
    </row>
    <row r="158" spans="5:8" x14ac:dyDescent="0.25">
      <c r="F158" s="17"/>
      <c r="G158" s="17"/>
      <c r="H158" s="17"/>
    </row>
    <row r="159" spans="5:8" x14ac:dyDescent="0.25">
      <c r="F159" s="17"/>
      <c r="G159" s="17"/>
      <c r="H159" s="17"/>
    </row>
    <row r="160" spans="5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17">
    <mergeCell ref="E1:H1"/>
    <mergeCell ref="E2:H2"/>
    <mergeCell ref="E120:H120"/>
    <mergeCell ref="E121:H121"/>
    <mergeCell ref="E122:H122"/>
    <mergeCell ref="E123:H123"/>
    <mergeCell ref="E124:H124"/>
    <mergeCell ref="E129:H129"/>
    <mergeCell ref="E130:H130"/>
    <mergeCell ref="E135:H135"/>
    <mergeCell ref="E145:H145"/>
    <mergeCell ref="E146:H146"/>
    <mergeCell ref="E136:H136"/>
    <mergeCell ref="E137:H137"/>
    <mergeCell ref="E138:H138"/>
    <mergeCell ref="E143:H143"/>
    <mergeCell ref="E144:H144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2" manualBreakCount="2">
    <brk id="44" max="16383" man="1"/>
    <brk id="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61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896736000</v>
      </c>
      <c r="G5" s="3">
        <v>939981000</v>
      </c>
      <c r="H5" s="3">
        <v>966276000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392525000</v>
      </c>
      <c r="G7" s="23">
        <f>SUM(G8:G20)</f>
        <v>463914000</v>
      </c>
      <c r="H7" s="23">
        <f>SUM(H8:H20)</f>
        <v>481023000</v>
      </c>
    </row>
    <row r="8" spans="5:8" ht="13" x14ac:dyDescent="0.3">
      <c r="E8" s="24" t="s">
        <v>11</v>
      </c>
      <c r="F8" s="9">
        <v>279548000</v>
      </c>
      <c r="G8" s="9">
        <v>312068000</v>
      </c>
      <c r="H8" s="9">
        <v>322402000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2955000</v>
      </c>
      <c r="G14" s="25">
        <v>3073000</v>
      </c>
      <c r="H14" s="25">
        <v>3168000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110022000</v>
      </c>
      <c r="G17" s="9">
        <v>148773000</v>
      </c>
      <c r="H17" s="9">
        <v>155453000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3954000</v>
      </c>
      <c r="G21" s="3">
        <f>SUM(G22:G30)</f>
        <v>1400000</v>
      </c>
      <c r="H21" s="3">
        <f>SUM(H22:H30)</f>
        <v>1600000</v>
      </c>
    </row>
    <row r="22" spans="5:8" ht="13" x14ac:dyDescent="0.3">
      <c r="E22" s="24" t="s">
        <v>25</v>
      </c>
      <c r="F22" s="25">
        <v>1200000</v>
      </c>
      <c r="G22" s="25">
        <v>1400000</v>
      </c>
      <c r="H22" s="25">
        <v>1600000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2754000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1293215000</v>
      </c>
      <c r="G31" s="16">
        <f>+G5+G6+G7+G21</f>
        <v>1405295000</v>
      </c>
      <c r="H31" s="16">
        <f>+H5+H6+H7+H21</f>
        <v>1448899000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1293215000</v>
      </c>
      <c r="G44" s="31">
        <f>+G31+G43</f>
        <v>1405295000</v>
      </c>
      <c r="H44" s="31">
        <f>+H31+H43</f>
        <v>1448899000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t="13" hidden="1" x14ac:dyDescent="0.3">
      <c r="E120" s="35" t="s">
        <v>44</v>
      </c>
      <c r="F120" s="36"/>
      <c r="G120" s="36"/>
      <c r="H120" s="36"/>
    </row>
    <row r="121" spans="5:8" ht="13" x14ac:dyDescent="0.3">
      <c r="E121" s="35" t="s">
        <v>44</v>
      </c>
      <c r="F121" s="36"/>
      <c r="G121" s="36"/>
      <c r="H121" s="36"/>
    </row>
    <row r="122" spans="5:8" ht="13" x14ac:dyDescent="0.3">
      <c r="E122" s="37" t="s">
        <v>45</v>
      </c>
      <c r="F122" s="36"/>
      <c r="G122" s="36"/>
      <c r="H122" s="36"/>
    </row>
    <row r="123" spans="5:8" ht="13" x14ac:dyDescent="0.3">
      <c r="E123" s="35" t="s">
        <v>44</v>
      </c>
      <c r="F123" s="36"/>
      <c r="G123" s="36"/>
      <c r="H123" s="36"/>
    </row>
    <row r="124" spans="5:8" ht="13" x14ac:dyDescent="0.3">
      <c r="E124" s="37" t="s">
        <v>46</v>
      </c>
      <c r="F124" s="36"/>
      <c r="G124" s="36"/>
      <c r="H124" s="36"/>
    </row>
    <row r="125" spans="5:8" x14ac:dyDescent="0.25">
      <c r="E125" s="1" t="s">
        <v>62</v>
      </c>
      <c r="F125" s="14">
        <v>98506000</v>
      </c>
      <c r="G125" s="14">
        <v>106863000</v>
      </c>
      <c r="H125" s="14">
        <v>110789000</v>
      </c>
    </row>
    <row r="126" spans="5:8" x14ac:dyDescent="0.25">
      <c r="E126" s="1" t="s">
        <v>63</v>
      </c>
      <c r="F126" s="14">
        <v>73889000</v>
      </c>
      <c r="G126" s="14">
        <v>80157000</v>
      </c>
      <c r="H126" s="14">
        <v>83102000</v>
      </c>
    </row>
    <row r="127" spans="5:8" x14ac:dyDescent="0.25">
      <c r="E127" s="1" t="s">
        <v>64</v>
      </c>
      <c r="F127" s="14">
        <v>131804000</v>
      </c>
      <c r="G127" s="14">
        <v>142987000</v>
      </c>
      <c r="H127" s="14">
        <v>148240000</v>
      </c>
    </row>
    <row r="128" spans="5:8" ht="13" x14ac:dyDescent="0.3">
      <c r="E128" s="35" t="s">
        <v>44</v>
      </c>
      <c r="F128" s="36"/>
      <c r="G128" s="36"/>
      <c r="H128" s="36"/>
    </row>
    <row r="129" spans="5:8" ht="13" x14ac:dyDescent="0.3">
      <c r="E129" s="37" t="s">
        <v>52</v>
      </c>
      <c r="F129" s="36"/>
      <c r="G129" s="36"/>
      <c r="H129" s="36"/>
    </row>
    <row r="130" spans="5:8" x14ac:dyDescent="0.25">
      <c r="E130" s="1" t="s">
        <v>62</v>
      </c>
      <c r="F130" s="14">
        <v>58908000</v>
      </c>
      <c r="G130" s="14">
        <v>60548000</v>
      </c>
      <c r="H130" s="14">
        <v>59659000</v>
      </c>
    </row>
    <row r="131" spans="5:8" x14ac:dyDescent="0.25">
      <c r="E131" s="1" t="s">
        <v>63</v>
      </c>
      <c r="F131" s="14">
        <v>44187000</v>
      </c>
      <c r="G131" s="14">
        <v>45417000</v>
      </c>
      <c r="H131" s="14">
        <v>44750000</v>
      </c>
    </row>
    <row r="132" spans="5:8" x14ac:dyDescent="0.25">
      <c r="E132" s="1" t="s">
        <v>64</v>
      </c>
      <c r="F132" s="14">
        <v>78821000</v>
      </c>
      <c r="G132" s="14">
        <v>81015000</v>
      </c>
      <c r="H132" s="14">
        <v>79827000</v>
      </c>
    </row>
    <row r="133" spans="5:8" ht="13" x14ac:dyDescent="0.3">
      <c r="E133" s="35" t="s">
        <v>44</v>
      </c>
      <c r="F133" s="36"/>
      <c r="G133" s="36"/>
      <c r="H133" s="36"/>
    </row>
    <row r="134" spans="5:8" ht="13" x14ac:dyDescent="0.3">
      <c r="E134" s="35" t="s">
        <v>44</v>
      </c>
      <c r="F134" s="36"/>
      <c r="G134" s="36"/>
      <c r="H134" s="36"/>
    </row>
    <row r="135" spans="5:8" ht="13" x14ac:dyDescent="0.3">
      <c r="E135" s="37" t="s">
        <v>53</v>
      </c>
      <c r="F135" s="36"/>
      <c r="G135" s="36"/>
      <c r="H135" s="36"/>
    </row>
    <row r="136" spans="5:8" ht="13" x14ac:dyDescent="0.3">
      <c r="E136" s="35" t="s">
        <v>44</v>
      </c>
      <c r="F136" s="36"/>
      <c r="G136" s="36"/>
      <c r="H136" s="36"/>
    </row>
    <row r="137" spans="5:8" x14ac:dyDescent="0.25">
      <c r="E137" s="1" t="s">
        <v>62</v>
      </c>
      <c r="F137" s="14">
        <v>96844000</v>
      </c>
      <c r="G137" s="14">
        <v>108315000</v>
      </c>
      <c r="H137" s="14">
        <v>111960000</v>
      </c>
    </row>
    <row r="138" spans="5:8" x14ac:dyDescent="0.25">
      <c r="E138" s="1" t="s">
        <v>63</v>
      </c>
      <c r="F138" s="14">
        <v>64640000</v>
      </c>
      <c r="G138" s="14">
        <v>72296000</v>
      </c>
      <c r="H138" s="14">
        <v>74729000</v>
      </c>
    </row>
    <row r="139" spans="5:8" x14ac:dyDescent="0.25">
      <c r="E139" s="1" t="s">
        <v>64</v>
      </c>
      <c r="F139" s="14">
        <v>113065000</v>
      </c>
      <c r="G139" s="14">
        <v>126457000</v>
      </c>
      <c r="H139" s="14">
        <v>130713000</v>
      </c>
    </row>
    <row r="140" spans="5:8" ht="13" x14ac:dyDescent="0.3">
      <c r="E140" s="35" t="s">
        <v>44</v>
      </c>
      <c r="F140" s="36"/>
      <c r="G140" s="36"/>
      <c r="H140" s="36"/>
    </row>
    <row r="141" spans="5:8" ht="13" x14ac:dyDescent="0.3">
      <c r="E141" s="35" t="s">
        <v>44</v>
      </c>
      <c r="F141" s="36"/>
      <c r="G141" s="36"/>
      <c r="H141" s="36"/>
    </row>
    <row r="142" spans="5:8" ht="13" x14ac:dyDescent="0.3">
      <c r="E142" s="37" t="s">
        <v>55</v>
      </c>
      <c r="F142" s="36"/>
      <c r="G142" s="36"/>
      <c r="H142" s="36"/>
    </row>
    <row r="143" spans="5:8" ht="13" x14ac:dyDescent="0.3">
      <c r="E143" s="35" t="s">
        <v>44</v>
      </c>
      <c r="F143" s="36"/>
      <c r="G143" s="36"/>
      <c r="H143" s="36"/>
    </row>
    <row r="144" spans="5:8" x14ac:dyDescent="0.25">
      <c r="E144" s="1" t="s">
        <v>62</v>
      </c>
      <c r="F144" s="14">
        <v>49591000</v>
      </c>
      <c r="G144" s="14">
        <v>51817000</v>
      </c>
      <c r="H144" s="14"/>
    </row>
    <row r="145" spans="5:8" x14ac:dyDescent="0.25">
      <c r="E145" s="1" t="s">
        <v>63</v>
      </c>
      <c r="F145" s="14">
        <v>49591000</v>
      </c>
      <c r="G145" s="14">
        <v>51817000</v>
      </c>
      <c r="H145" s="14"/>
    </row>
    <row r="146" spans="5:8" x14ac:dyDescent="0.25">
      <c r="E146" s="1" t="s">
        <v>64</v>
      </c>
      <c r="F146" s="14">
        <v>49591000</v>
      </c>
      <c r="G146" s="14">
        <v>51819000</v>
      </c>
      <c r="H146" s="14"/>
    </row>
    <row r="147" spans="5:8" x14ac:dyDescent="0.25">
      <c r="F147" s="17"/>
      <c r="G147" s="17"/>
      <c r="H147" s="17"/>
    </row>
    <row r="148" spans="5:8" x14ac:dyDescent="0.25">
      <c r="F148" s="17"/>
      <c r="G148" s="17"/>
      <c r="H148" s="17"/>
    </row>
    <row r="149" spans="5:8" x14ac:dyDescent="0.25">
      <c r="F149" s="17"/>
      <c r="G149" s="17"/>
      <c r="H149" s="17"/>
    </row>
    <row r="150" spans="5:8" x14ac:dyDescent="0.25">
      <c r="F150" s="17"/>
      <c r="G150" s="17"/>
      <c r="H150" s="17"/>
    </row>
    <row r="151" spans="5:8" x14ac:dyDescent="0.25">
      <c r="F151" s="17"/>
      <c r="G151" s="17"/>
      <c r="H151" s="17"/>
    </row>
    <row r="152" spans="5:8" x14ac:dyDescent="0.25">
      <c r="F152" s="17"/>
      <c r="G152" s="17"/>
      <c r="H152" s="17"/>
    </row>
    <row r="153" spans="5:8" x14ac:dyDescent="0.25">
      <c r="F153" s="17"/>
      <c r="G153" s="17"/>
      <c r="H153" s="17"/>
    </row>
    <row r="154" spans="5:8" x14ac:dyDescent="0.25">
      <c r="F154" s="17"/>
      <c r="G154" s="17"/>
      <c r="H154" s="17"/>
    </row>
    <row r="155" spans="5:8" x14ac:dyDescent="0.25">
      <c r="F155" s="17"/>
      <c r="G155" s="17"/>
      <c r="H155" s="17"/>
    </row>
    <row r="156" spans="5:8" x14ac:dyDescent="0.25">
      <c r="F156" s="17"/>
      <c r="G156" s="17"/>
      <c r="H156" s="17"/>
    </row>
    <row r="157" spans="5:8" x14ac:dyDescent="0.25">
      <c r="F157" s="17"/>
      <c r="G157" s="17"/>
      <c r="H157" s="17"/>
    </row>
    <row r="158" spans="5:8" x14ac:dyDescent="0.25">
      <c r="F158" s="17"/>
      <c r="G158" s="17"/>
      <c r="H158" s="17"/>
    </row>
    <row r="159" spans="5:8" x14ac:dyDescent="0.25">
      <c r="F159" s="17"/>
      <c r="G159" s="17"/>
      <c r="H159" s="17"/>
    </row>
    <row r="160" spans="5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17">
    <mergeCell ref="E1:H1"/>
    <mergeCell ref="E2:H2"/>
    <mergeCell ref="E120:H120"/>
    <mergeCell ref="E121:H121"/>
    <mergeCell ref="E122:H122"/>
    <mergeCell ref="E123:H123"/>
    <mergeCell ref="E124:H124"/>
    <mergeCell ref="E128:H128"/>
    <mergeCell ref="E129:H129"/>
    <mergeCell ref="E133:H133"/>
    <mergeCell ref="E142:H142"/>
    <mergeCell ref="E143:H143"/>
    <mergeCell ref="E134:H134"/>
    <mergeCell ref="E135:H135"/>
    <mergeCell ref="E136:H136"/>
    <mergeCell ref="E140:H140"/>
    <mergeCell ref="E141:H141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2" manualBreakCount="2">
    <brk id="44" max="16383" man="1"/>
    <brk id="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65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160896000</v>
      </c>
      <c r="G5" s="3">
        <v>164591000</v>
      </c>
      <c r="H5" s="3">
        <v>172228000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2601000</v>
      </c>
      <c r="G7" s="23">
        <f>SUM(G8:G20)</f>
        <v>2705000</v>
      </c>
      <c r="H7" s="23">
        <f>SUM(H8:H20)</f>
        <v>2789000</v>
      </c>
    </row>
    <row r="8" spans="5:8" ht="13" x14ac:dyDescent="0.3">
      <c r="E8" s="24" t="s">
        <v>11</v>
      </c>
      <c r="F8" s="9"/>
      <c r="G8" s="9"/>
      <c r="H8" s="9"/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2601000</v>
      </c>
      <c r="G14" s="25">
        <v>2705000</v>
      </c>
      <c r="H14" s="25">
        <v>2789000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1200000</v>
      </c>
      <c r="G21" s="3">
        <f>SUM(G22:G30)</f>
        <v>1400000</v>
      </c>
      <c r="H21" s="3">
        <f>SUM(H22:H30)</f>
        <v>1600000</v>
      </c>
    </row>
    <row r="22" spans="5:8" ht="13" x14ac:dyDescent="0.3">
      <c r="E22" s="24" t="s">
        <v>25</v>
      </c>
      <c r="F22" s="25">
        <v>1200000</v>
      </c>
      <c r="G22" s="25">
        <v>1400000</v>
      </c>
      <c r="H22" s="25">
        <v>1600000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/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164697000</v>
      </c>
      <c r="G31" s="16">
        <f>+G5+G6+G7+G21</f>
        <v>168696000</v>
      </c>
      <c r="H31" s="16">
        <f>+H5+H6+H7+H21</f>
        <v>176617000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30000000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>
        <v>30000000</v>
      </c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30000000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194697000</v>
      </c>
      <c r="G44" s="31">
        <f>+G31+G43</f>
        <v>168696000</v>
      </c>
      <c r="H44" s="31">
        <f>+H31+H43</f>
        <v>176617000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66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1277711000</v>
      </c>
      <c r="G5" s="3">
        <v>1348559000</v>
      </c>
      <c r="H5" s="3">
        <v>1380713000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415845000</v>
      </c>
      <c r="G7" s="23">
        <f>SUM(G8:G20)</f>
        <v>646890000</v>
      </c>
      <c r="H7" s="23">
        <f>SUM(H8:H20)</f>
        <v>668484000</v>
      </c>
    </row>
    <row r="8" spans="5:8" ht="13" x14ac:dyDescent="0.3">
      <c r="E8" s="24" t="s">
        <v>11</v>
      </c>
      <c r="F8" s="9">
        <v>413050000</v>
      </c>
      <c r="G8" s="9">
        <v>643984000</v>
      </c>
      <c r="H8" s="9">
        <v>665488000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2795000</v>
      </c>
      <c r="G14" s="25">
        <v>2906000</v>
      </c>
      <c r="H14" s="25">
        <v>2996000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10544000</v>
      </c>
      <c r="G21" s="3">
        <f>SUM(G22:G30)</f>
        <v>2600000</v>
      </c>
      <c r="H21" s="3">
        <f>SUM(H22:H30)</f>
        <v>2700000</v>
      </c>
    </row>
    <row r="22" spans="5:8" ht="13" x14ac:dyDescent="0.3">
      <c r="E22" s="24" t="s">
        <v>25</v>
      </c>
      <c r="F22" s="25">
        <v>2500000</v>
      </c>
      <c r="G22" s="25">
        <v>2600000</v>
      </c>
      <c r="H22" s="25">
        <v>2700000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8044000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1704100000</v>
      </c>
      <c r="G31" s="16">
        <f>+G5+G6+G7+G21</f>
        <v>1998049000</v>
      </c>
      <c r="H31" s="16">
        <f>+H5+H6+H7+H21</f>
        <v>2051897000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296301000</v>
      </c>
      <c r="G33" s="3">
        <f>SUM(G34:G40)</f>
        <v>66882000</v>
      </c>
      <c r="H33" s="3">
        <f>SUM(H34:H40)</f>
        <v>69884000</v>
      </c>
    </row>
    <row r="34" spans="5:8" ht="13" x14ac:dyDescent="0.3">
      <c r="E34" s="24" t="s">
        <v>19</v>
      </c>
      <c r="F34" s="9">
        <v>69819000</v>
      </c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>
        <v>63220000</v>
      </c>
      <c r="G38" s="9">
        <v>66882000</v>
      </c>
      <c r="H38" s="9">
        <v>69884000</v>
      </c>
    </row>
    <row r="39" spans="5:8" ht="13" x14ac:dyDescent="0.3">
      <c r="E39" s="24" t="s">
        <v>11</v>
      </c>
      <c r="F39" s="9">
        <v>163262000</v>
      </c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296301000</v>
      </c>
      <c r="G43" s="29">
        <f>+G33+G41</f>
        <v>66882000</v>
      </c>
      <c r="H43" s="29">
        <f>+H33+H41</f>
        <v>69884000</v>
      </c>
    </row>
    <row r="44" spans="5:8" ht="14" x14ac:dyDescent="0.3">
      <c r="E44" s="30" t="s">
        <v>42</v>
      </c>
      <c r="F44" s="31">
        <f>+F31+F43</f>
        <v>2000401000</v>
      </c>
      <c r="G44" s="31">
        <f>+G31+G43</f>
        <v>2064931000</v>
      </c>
      <c r="H44" s="31">
        <f>+H31+H43</f>
        <v>2121781000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t="13" hidden="1" x14ac:dyDescent="0.3">
      <c r="E120" s="35" t="s">
        <v>44</v>
      </c>
      <c r="F120" s="36"/>
      <c r="G120" s="36"/>
      <c r="H120" s="36"/>
    </row>
    <row r="121" spans="5:8" ht="13" x14ac:dyDescent="0.3">
      <c r="E121" s="35" t="s">
        <v>44</v>
      </c>
      <c r="F121" s="36"/>
      <c r="G121" s="36"/>
      <c r="H121" s="36"/>
    </row>
    <row r="122" spans="5:8" ht="13" x14ac:dyDescent="0.3">
      <c r="E122" s="37" t="s">
        <v>45</v>
      </c>
      <c r="F122" s="36"/>
      <c r="G122" s="36"/>
      <c r="H122" s="36"/>
    </row>
    <row r="123" spans="5:8" ht="13" x14ac:dyDescent="0.3">
      <c r="E123" s="35" t="s">
        <v>44</v>
      </c>
      <c r="F123" s="36"/>
      <c r="G123" s="36"/>
      <c r="H123" s="36"/>
    </row>
    <row r="124" spans="5:8" ht="13" x14ac:dyDescent="0.3">
      <c r="E124" s="37" t="s">
        <v>46</v>
      </c>
      <c r="F124" s="36"/>
      <c r="G124" s="36"/>
      <c r="H124" s="36"/>
    </row>
    <row r="125" spans="5:8" x14ac:dyDescent="0.25">
      <c r="E125" s="1" t="s">
        <v>67</v>
      </c>
      <c r="F125" s="14">
        <v>82230000</v>
      </c>
      <c r="G125" s="14">
        <v>89206000</v>
      </c>
      <c r="H125" s="14">
        <v>92484000</v>
      </c>
    </row>
    <row r="126" spans="5:8" x14ac:dyDescent="0.25">
      <c r="E126" s="1" t="s">
        <v>68</v>
      </c>
      <c r="F126" s="14">
        <v>152948000</v>
      </c>
      <c r="G126" s="14">
        <v>165923000</v>
      </c>
      <c r="H126" s="14">
        <v>172020000</v>
      </c>
    </row>
    <row r="127" spans="5:8" x14ac:dyDescent="0.25">
      <c r="E127" s="1" t="s">
        <v>69</v>
      </c>
      <c r="F127" s="14">
        <v>147587000</v>
      </c>
      <c r="G127" s="14">
        <v>160108000</v>
      </c>
      <c r="H127" s="14">
        <v>165990000</v>
      </c>
    </row>
    <row r="128" spans="5:8" x14ac:dyDescent="0.25">
      <c r="E128" s="1" t="s">
        <v>70</v>
      </c>
      <c r="F128" s="14">
        <v>276515000</v>
      </c>
      <c r="G128" s="14">
        <v>299974000</v>
      </c>
      <c r="H128" s="14">
        <v>310996000</v>
      </c>
    </row>
    <row r="129" spans="5:8" ht="13" x14ac:dyDescent="0.3">
      <c r="E129" s="35" t="s">
        <v>44</v>
      </c>
      <c r="F129" s="36"/>
      <c r="G129" s="36"/>
      <c r="H129" s="36"/>
    </row>
    <row r="130" spans="5:8" ht="13" x14ac:dyDescent="0.3">
      <c r="E130" s="37" t="s">
        <v>52</v>
      </c>
      <c r="F130" s="36"/>
      <c r="G130" s="36"/>
      <c r="H130" s="36"/>
    </row>
    <row r="131" spans="5:8" x14ac:dyDescent="0.25">
      <c r="E131" s="1" t="s">
        <v>67</v>
      </c>
      <c r="F131" s="14">
        <v>49175000</v>
      </c>
      <c r="G131" s="14">
        <v>50544000</v>
      </c>
      <c r="H131" s="14">
        <v>49802000</v>
      </c>
    </row>
    <row r="132" spans="5:8" x14ac:dyDescent="0.25">
      <c r="E132" s="1" t="s">
        <v>68</v>
      </c>
      <c r="F132" s="14">
        <v>91465000</v>
      </c>
      <c r="G132" s="14">
        <v>94011000</v>
      </c>
      <c r="H132" s="14">
        <v>92632000</v>
      </c>
    </row>
    <row r="133" spans="5:8" x14ac:dyDescent="0.25">
      <c r="E133" s="1" t="s">
        <v>69</v>
      </c>
      <c r="F133" s="14">
        <v>88259000</v>
      </c>
      <c r="G133" s="14">
        <v>90716000</v>
      </c>
      <c r="H133" s="14">
        <v>89385000</v>
      </c>
    </row>
    <row r="134" spans="5:8" x14ac:dyDescent="0.25">
      <c r="E134" s="1" t="s">
        <v>70</v>
      </c>
      <c r="F134" s="14">
        <v>165361000</v>
      </c>
      <c r="G134" s="14">
        <v>169964000</v>
      </c>
      <c r="H134" s="14">
        <v>167470000</v>
      </c>
    </row>
    <row r="135" spans="5:8" ht="13" x14ac:dyDescent="0.3">
      <c r="E135" s="35" t="s">
        <v>44</v>
      </c>
      <c r="F135" s="36"/>
      <c r="G135" s="36"/>
      <c r="H135" s="36"/>
    </row>
    <row r="136" spans="5:8" ht="13" x14ac:dyDescent="0.3">
      <c r="E136" s="35" t="s">
        <v>44</v>
      </c>
      <c r="F136" s="36"/>
      <c r="G136" s="36"/>
      <c r="H136" s="36"/>
    </row>
    <row r="137" spans="5:8" ht="13" x14ac:dyDescent="0.3">
      <c r="E137" s="37" t="s">
        <v>53</v>
      </c>
      <c r="F137" s="36"/>
      <c r="G137" s="36"/>
      <c r="H137" s="36"/>
    </row>
    <row r="138" spans="5:8" ht="13" x14ac:dyDescent="0.3">
      <c r="E138" s="35" t="s">
        <v>44</v>
      </c>
      <c r="F138" s="36"/>
      <c r="G138" s="36"/>
      <c r="H138" s="36"/>
    </row>
    <row r="139" spans="5:8" x14ac:dyDescent="0.25">
      <c r="E139" s="1" t="s">
        <v>67</v>
      </c>
      <c r="F139" s="14">
        <v>56907000</v>
      </c>
      <c r="G139" s="14">
        <v>63647000</v>
      </c>
      <c r="H139" s="14">
        <v>65789000</v>
      </c>
    </row>
    <row r="140" spans="5:8" x14ac:dyDescent="0.25">
      <c r="E140" s="1" t="s">
        <v>68</v>
      </c>
      <c r="F140" s="14">
        <v>136856000</v>
      </c>
      <c r="G140" s="14">
        <v>153067000</v>
      </c>
      <c r="H140" s="14">
        <v>158218000</v>
      </c>
    </row>
    <row r="141" spans="5:8" x14ac:dyDescent="0.25">
      <c r="E141" s="1" t="s">
        <v>69</v>
      </c>
      <c r="F141" s="14">
        <v>156214000</v>
      </c>
      <c r="G141" s="14">
        <v>174717000</v>
      </c>
      <c r="H141" s="14">
        <v>180597000</v>
      </c>
    </row>
    <row r="142" spans="5:8" x14ac:dyDescent="0.25">
      <c r="E142" s="1" t="s">
        <v>70</v>
      </c>
      <c r="F142" s="14">
        <v>221336000</v>
      </c>
      <c r="G142" s="14">
        <v>247553000</v>
      </c>
      <c r="H142" s="14">
        <v>255884000</v>
      </c>
    </row>
    <row r="143" spans="5:8" ht="13" x14ac:dyDescent="0.3">
      <c r="E143" s="35" t="s">
        <v>44</v>
      </c>
      <c r="F143" s="36"/>
      <c r="G143" s="36"/>
      <c r="H143" s="36"/>
    </row>
    <row r="144" spans="5:8" ht="13" x14ac:dyDescent="0.3">
      <c r="E144" s="35" t="s">
        <v>44</v>
      </c>
      <c r="F144" s="36"/>
      <c r="G144" s="36"/>
      <c r="H144" s="36"/>
    </row>
    <row r="145" spans="5:8" ht="13" x14ac:dyDescent="0.3">
      <c r="E145" s="37" t="s">
        <v>54</v>
      </c>
      <c r="F145" s="36"/>
      <c r="G145" s="36"/>
      <c r="H145" s="36"/>
    </row>
    <row r="146" spans="5:8" ht="13" x14ac:dyDescent="0.3">
      <c r="E146" s="35" t="s">
        <v>44</v>
      </c>
      <c r="F146" s="36"/>
      <c r="G146" s="36"/>
      <c r="H146" s="36"/>
    </row>
    <row r="147" spans="5:8" x14ac:dyDescent="0.25">
      <c r="E147" s="1" t="s">
        <v>67</v>
      </c>
      <c r="F147" s="14">
        <v>10000000</v>
      </c>
      <c r="G147" s="14">
        <v>15000000</v>
      </c>
      <c r="H147" s="14"/>
    </row>
    <row r="148" spans="5:8" x14ac:dyDescent="0.25">
      <c r="E148" s="1" t="s">
        <v>68</v>
      </c>
      <c r="F148" s="14">
        <v>15000000</v>
      </c>
      <c r="G148" s="14">
        <v>20000000</v>
      </c>
      <c r="H148" s="14"/>
    </row>
    <row r="149" spans="5:8" x14ac:dyDescent="0.25">
      <c r="E149" s="1" t="s">
        <v>69</v>
      </c>
      <c r="F149" s="14">
        <v>20000000</v>
      </c>
      <c r="G149" s="14">
        <v>15000000</v>
      </c>
      <c r="H149" s="14"/>
    </row>
    <row r="150" spans="5:8" x14ac:dyDescent="0.25">
      <c r="E150" s="1" t="s">
        <v>70</v>
      </c>
      <c r="F150" s="14">
        <v>21882000</v>
      </c>
      <c r="G150" s="14">
        <v>19884000</v>
      </c>
      <c r="H150" s="14"/>
    </row>
    <row r="151" spans="5:8" ht="13" x14ac:dyDescent="0.3">
      <c r="E151" s="35" t="s">
        <v>44</v>
      </c>
      <c r="F151" s="36"/>
      <c r="G151" s="36"/>
      <c r="H151" s="36"/>
    </row>
    <row r="152" spans="5:8" ht="13" x14ac:dyDescent="0.3">
      <c r="E152" s="35" t="s">
        <v>44</v>
      </c>
      <c r="F152" s="36"/>
      <c r="G152" s="36"/>
      <c r="H152" s="36"/>
    </row>
    <row r="153" spans="5:8" ht="13" x14ac:dyDescent="0.3">
      <c r="E153" s="37" t="s">
        <v>55</v>
      </c>
      <c r="F153" s="36"/>
      <c r="G153" s="36"/>
      <c r="H153" s="36"/>
    </row>
    <row r="154" spans="5:8" ht="13" x14ac:dyDescent="0.3">
      <c r="E154" s="35" t="s">
        <v>44</v>
      </c>
      <c r="F154" s="36"/>
      <c r="G154" s="36"/>
      <c r="H154" s="36"/>
    </row>
    <row r="155" spans="5:8" x14ac:dyDescent="0.25">
      <c r="E155" s="1" t="s">
        <v>67</v>
      </c>
      <c r="F155" s="14"/>
      <c r="G155" s="14"/>
      <c r="H155" s="14">
        <v>8220000</v>
      </c>
    </row>
    <row r="156" spans="5:8" x14ac:dyDescent="0.25">
      <c r="E156" s="1" t="s">
        <v>68</v>
      </c>
      <c r="F156" s="14"/>
      <c r="G156" s="14"/>
      <c r="H156" s="14">
        <v>10000000</v>
      </c>
    </row>
    <row r="157" spans="5:8" x14ac:dyDescent="0.25">
      <c r="E157" s="1" t="s">
        <v>69</v>
      </c>
      <c r="F157" s="14"/>
      <c r="G157" s="14"/>
      <c r="H157" s="14">
        <v>25000000</v>
      </c>
    </row>
    <row r="158" spans="5:8" x14ac:dyDescent="0.25">
      <c r="E158" s="1" t="s">
        <v>70</v>
      </c>
      <c r="F158" s="14"/>
      <c r="G158" s="14"/>
      <c r="H158" s="14">
        <v>20000000</v>
      </c>
    </row>
    <row r="159" spans="5:8" x14ac:dyDescent="0.25">
      <c r="F159" s="17"/>
      <c r="G159" s="17"/>
      <c r="H159" s="17"/>
    </row>
    <row r="160" spans="5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1">
    <mergeCell ref="E1:H1"/>
    <mergeCell ref="E2:H2"/>
    <mergeCell ref="E120:H120"/>
    <mergeCell ref="E121:H121"/>
    <mergeCell ref="E122:H122"/>
    <mergeCell ref="E123:H123"/>
    <mergeCell ref="E124:H124"/>
    <mergeCell ref="E129:H129"/>
    <mergeCell ref="E130:H130"/>
    <mergeCell ref="E135:H135"/>
    <mergeCell ref="E136:H136"/>
    <mergeCell ref="E137:H137"/>
    <mergeCell ref="E138:H138"/>
    <mergeCell ref="E143:H143"/>
    <mergeCell ref="E144:H144"/>
    <mergeCell ref="E154:H154"/>
    <mergeCell ref="E145:H145"/>
    <mergeCell ref="E146:H146"/>
    <mergeCell ref="E151:H151"/>
    <mergeCell ref="E152:H152"/>
    <mergeCell ref="E153:H153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2" manualBreakCount="2">
    <brk id="44" max="16383" man="1"/>
    <brk id="8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71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387823000</v>
      </c>
      <c r="G5" s="3">
        <v>384972000</v>
      </c>
      <c r="H5" s="3">
        <v>412613000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96354000</v>
      </c>
      <c r="G7" s="23">
        <f>SUM(G8:G20)</f>
        <v>108269000</v>
      </c>
      <c r="H7" s="23">
        <f>SUM(H8:H20)</f>
        <v>107840000</v>
      </c>
    </row>
    <row r="8" spans="5:8" ht="13" x14ac:dyDescent="0.3">
      <c r="E8" s="24" t="s">
        <v>11</v>
      </c>
      <c r="F8" s="9">
        <v>83454000</v>
      </c>
      <c r="G8" s="9">
        <v>84410000</v>
      </c>
      <c r="H8" s="9">
        <v>87083000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12900000</v>
      </c>
      <c r="G11" s="9">
        <v>23859000</v>
      </c>
      <c r="H11" s="9">
        <v>20757000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5866000</v>
      </c>
      <c r="G21" s="3">
        <f>SUM(G22:G30)</f>
        <v>2600000</v>
      </c>
      <c r="H21" s="3">
        <f>SUM(H22:H30)</f>
        <v>2700000</v>
      </c>
    </row>
    <row r="22" spans="5:8" ht="13" x14ac:dyDescent="0.3">
      <c r="E22" s="24" t="s">
        <v>25</v>
      </c>
      <c r="F22" s="25">
        <v>2500000</v>
      </c>
      <c r="G22" s="25">
        <v>2600000</v>
      </c>
      <c r="H22" s="25">
        <v>2700000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3366000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490043000</v>
      </c>
      <c r="G31" s="16">
        <f>+G5+G6+G7+G21</f>
        <v>495841000</v>
      </c>
      <c r="H31" s="16">
        <f>+H5+H6+H7+H21</f>
        <v>523153000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6534000</v>
      </c>
      <c r="G33" s="3">
        <f>SUM(G34:G40)</f>
        <v>14920000</v>
      </c>
      <c r="H33" s="3">
        <f>SUM(H34:H40)</f>
        <v>17991000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6534000</v>
      </c>
      <c r="G35" s="9">
        <v>14920000</v>
      </c>
      <c r="H35" s="9">
        <v>17991000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6534000</v>
      </c>
      <c r="G43" s="29">
        <f>+G33+G41</f>
        <v>14920000</v>
      </c>
      <c r="H43" s="29">
        <f>+H33+H41</f>
        <v>17991000</v>
      </c>
    </row>
    <row r="44" spans="5:8" ht="14" x14ac:dyDescent="0.3">
      <c r="E44" s="30" t="s">
        <v>42</v>
      </c>
      <c r="F44" s="31">
        <f>+F31+F43</f>
        <v>496577000</v>
      </c>
      <c r="G44" s="31">
        <f>+G31+G43</f>
        <v>510761000</v>
      </c>
      <c r="H44" s="31">
        <f>+H31+H43</f>
        <v>541144000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72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377862000</v>
      </c>
      <c r="G5" s="3">
        <v>375393000</v>
      </c>
      <c r="H5" s="3">
        <v>401997000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85567000</v>
      </c>
      <c r="G7" s="23">
        <f>SUM(G8:G20)</f>
        <v>89426000</v>
      </c>
      <c r="H7" s="23">
        <f>SUM(H8:H20)</f>
        <v>96376000</v>
      </c>
    </row>
    <row r="8" spans="5:8" ht="13" x14ac:dyDescent="0.3">
      <c r="E8" s="24" t="s">
        <v>11</v>
      </c>
      <c r="F8" s="9">
        <v>73565000</v>
      </c>
      <c r="G8" s="9">
        <v>80019000</v>
      </c>
      <c r="H8" s="9">
        <v>82544000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12002000</v>
      </c>
      <c r="G11" s="9">
        <v>9407000</v>
      </c>
      <c r="H11" s="9">
        <v>13832000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4697000</v>
      </c>
      <c r="G21" s="3">
        <f>SUM(G22:G30)</f>
        <v>2200000</v>
      </c>
      <c r="H21" s="3">
        <f>SUM(H22:H30)</f>
        <v>2300000</v>
      </c>
    </row>
    <row r="22" spans="5:8" ht="13" x14ac:dyDescent="0.3">
      <c r="E22" s="24" t="s">
        <v>25</v>
      </c>
      <c r="F22" s="25">
        <v>2100000</v>
      </c>
      <c r="G22" s="25">
        <v>2200000</v>
      </c>
      <c r="H22" s="25">
        <v>2300000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2597000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468126000</v>
      </c>
      <c r="G31" s="16">
        <f>+G5+G6+G7+G21</f>
        <v>467019000</v>
      </c>
      <c r="H31" s="16">
        <f>+H5+H6+H7+H21</f>
        <v>500673000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3925000</v>
      </c>
      <c r="G33" s="3">
        <f>SUM(G34:G40)</f>
        <v>6802000</v>
      </c>
      <c r="H33" s="3">
        <f>SUM(H34:H40)</f>
        <v>9933000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3925000</v>
      </c>
      <c r="G35" s="9">
        <v>6802000</v>
      </c>
      <c r="H35" s="9">
        <v>9933000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3925000</v>
      </c>
      <c r="G43" s="29">
        <f>+G33+G41</f>
        <v>6802000</v>
      </c>
      <c r="H43" s="29">
        <f>+H33+H41</f>
        <v>9933000</v>
      </c>
    </row>
    <row r="44" spans="5:8" ht="14" x14ac:dyDescent="0.3">
      <c r="E44" s="30" t="s">
        <v>42</v>
      </c>
      <c r="F44" s="31">
        <f>+F31+F43</f>
        <v>472051000</v>
      </c>
      <c r="G44" s="31">
        <f>+G31+G43</f>
        <v>473821000</v>
      </c>
      <c r="H44" s="31">
        <f>+H31+H43</f>
        <v>510606000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73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549512000</v>
      </c>
      <c r="G5" s="3">
        <v>549696000</v>
      </c>
      <c r="H5" s="3">
        <v>584233000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146958000</v>
      </c>
      <c r="G7" s="23">
        <f>SUM(G8:G20)</f>
        <v>145706000</v>
      </c>
      <c r="H7" s="23">
        <f>SUM(H8:H20)</f>
        <v>150415000</v>
      </c>
    </row>
    <row r="8" spans="5:8" ht="13" x14ac:dyDescent="0.3">
      <c r="E8" s="24" t="s">
        <v>11</v>
      </c>
      <c r="F8" s="9">
        <v>118817000</v>
      </c>
      <c r="G8" s="9">
        <v>132299000</v>
      </c>
      <c r="H8" s="9">
        <v>136583000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28141000</v>
      </c>
      <c r="G11" s="9">
        <v>13407000</v>
      </c>
      <c r="H11" s="9">
        <v>13832000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7311000</v>
      </c>
      <c r="G21" s="3">
        <f>SUM(G22:G30)</f>
        <v>2200000</v>
      </c>
      <c r="H21" s="3">
        <f>SUM(H22:H30)</f>
        <v>2300000</v>
      </c>
    </row>
    <row r="22" spans="5:8" ht="13" x14ac:dyDescent="0.3">
      <c r="E22" s="24" t="s">
        <v>25</v>
      </c>
      <c r="F22" s="25">
        <v>2100000</v>
      </c>
      <c r="G22" s="25">
        <v>2200000</v>
      </c>
      <c r="H22" s="25">
        <v>2300000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5211000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703781000</v>
      </c>
      <c r="G31" s="16">
        <f>+G5+G6+G7+G21</f>
        <v>697602000</v>
      </c>
      <c r="H31" s="16">
        <f>+H5+H6+H7+H21</f>
        <v>736948000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13333000</v>
      </c>
      <c r="G33" s="3">
        <f>SUM(G34:G40)</f>
        <v>33664000</v>
      </c>
      <c r="H33" s="3">
        <f>SUM(H34:H40)</f>
        <v>9326000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13333000</v>
      </c>
      <c r="G35" s="9">
        <v>33664000</v>
      </c>
      <c r="H35" s="9">
        <v>9326000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13333000</v>
      </c>
      <c r="G43" s="29">
        <f>+G33+G41</f>
        <v>33664000</v>
      </c>
      <c r="H43" s="29">
        <f>+H33+H41</f>
        <v>9326000</v>
      </c>
    </row>
    <row r="44" spans="5:8" ht="14" x14ac:dyDescent="0.3">
      <c r="E44" s="30" t="s">
        <v>42</v>
      </c>
      <c r="F44" s="31">
        <f>+F31+F43</f>
        <v>717114000</v>
      </c>
      <c r="G44" s="31">
        <f>+G31+G43</f>
        <v>731266000</v>
      </c>
      <c r="H44" s="31">
        <f>+H31+H43</f>
        <v>746274000</v>
      </c>
    </row>
    <row r="45" spans="5:8" ht="13" hidden="1" x14ac:dyDescent="0.25">
      <c r="E45" s="2" t="s">
        <v>93</v>
      </c>
      <c r="F45" s="3"/>
      <c r="G45" s="3"/>
      <c r="H45" s="3"/>
    </row>
    <row r="46" spans="5:8" ht="13" hidden="1" x14ac:dyDescent="0.25">
      <c r="E46" s="2" t="s">
        <v>94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95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96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Summary</vt:lpstr>
      <vt:lpstr>DC33</vt:lpstr>
      <vt:lpstr>DC34</vt:lpstr>
      <vt:lpstr>DC35</vt:lpstr>
      <vt:lpstr>DC36</vt:lpstr>
      <vt:lpstr>DC47</vt:lpstr>
      <vt:lpstr>LIM331</vt:lpstr>
      <vt:lpstr>LIM332</vt:lpstr>
      <vt:lpstr>LIM333</vt:lpstr>
      <vt:lpstr>LIM334</vt:lpstr>
      <vt:lpstr>LIM335</vt:lpstr>
      <vt:lpstr>LIM341</vt:lpstr>
      <vt:lpstr>LIM343</vt:lpstr>
      <vt:lpstr>LIM344</vt:lpstr>
      <vt:lpstr>LIM345</vt:lpstr>
      <vt:lpstr>LIM351</vt:lpstr>
      <vt:lpstr>LIM353</vt:lpstr>
      <vt:lpstr>LIM354</vt:lpstr>
      <vt:lpstr>LIM355</vt:lpstr>
      <vt:lpstr>LIM361</vt:lpstr>
      <vt:lpstr>LIM362</vt:lpstr>
      <vt:lpstr>LIM366</vt:lpstr>
      <vt:lpstr>LIM367</vt:lpstr>
      <vt:lpstr>LIM368</vt:lpstr>
      <vt:lpstr>LIM471</vt:lpstr>
      <vt:lpstr>LIM472</vt:lpstr>
      <vt:lpstr>LIM473</vt:lpstr>
      <vt:lpstr>LIM476</vt:lpstr>
      <vt:lpstr>'DC33'!Print_Area</vt:lpstr>
      <vt:lpstr>'DC34'!Print_Area</vt:lpstr>
      <vt:lpstr>'DC35'!Print_Area</vt:lpstr>
      <vt:lpstr>'DC36'!Print_Area</vt:lpstr>
      <vt:lpstr>'DC47'!Print_Area</vt:lpstr>
      <vt:lpstr>'LIM331'!Print_Area</vt:lpstr>
      <vt:lpstr>'LIM332'!Print_Area</vt:lpstr>
      <vt:lpstr>'LIM333'!Print_Area</vt:lpstr>
      <vt:lpstr>'LIM334'!Print_Area</vt:lpstr>
      <vt:lpstr>'LIM335'!Print_Area</vt:lpstr>
      <vt:lpstr>'LIM341'!Print_Area</vt:lpstr>
      <vt:lpstr>'LIM343'!Print_Area</vt:lpstr>
      <vt:lpstr>'LIM344'!Print_Area</vt:lpstr>
      <vt:lpstr>'LIM345'!Print_Area</vt:lpstr>
      <vt:lpstr>'LIM351'!Print_Area</vt:lpstr>
      <vt:lpstr>'LIM353'!Print_Area</vt:lpstr>
      <vt:lpstr>'LIM354'!Print_Area</vt:lpstr>
      <vt:lpstr>'LIM355'!Print_Area</vt:lpstr>
      <vt:lpstr>'LIM361'!Print_Area</vt:lpstr>
      <vt:lpstr>'LIM362'!Print_Area</vt:lpstr>
      <vt:lpstr>'LIM366'!Print_Area</vt:lpstr>
      <vt:lpstr>'LIM367'!Print_Area</vt:lpstr>
      <vt:lpstr>'LIM368'!Print_Area</vt:lpstr>
      <vt:lpstr>'LIM471'!Print_Area</vt:lpstr>
      <vt:lpstr>'LIM472'!Print_Area</vt:lpstr>
      <vt:lpstr>'LIM473'!Print_Area</vt:lpstr>
      <vt:lpstr>'LIM476'!Print_Area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Pretty Langa</dc:creator>
  <cp:lastModifiedBy>Pretty Langa</cp:lastModifiedBy>
  <dcterms:created xsi:type="dcterms:W3CDTF">2026-04-15T10:26:22Z</dcterms:created>
  <dcterms:modified xsi:type="dcterms:W3CDTF">2026-04-15T10:27:17Z</dcterms:modified>
</cp:coreProperties>
</file>